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ise/Desktop/"/>
    </mc:Choice>
  </mc:AlternateContent>
  <xr:revisionPtr revIDLastSave="0" documentId="13_ncr:1_{AC8E2A0B-6E4F-0247-9893-65E14940BCCB}" xr6:coauthVersionLast="47" xr6:coauthVersionMax="47" xr10:uidLastSave="{00000000-0000-0000-0000-000000000000}"/>
  <bookViews>
    <workbookView xWindow="20" yWindow="1060" windowWidth="29400" windowHeight="15520" xr2:uid="{00000000-000D-0000-FFFF-FFFF00000000}"/>
  </bookViews>
  <sheets>
    <sheet name="General Info" sheetId="1" r:id="rId1"/>
    <sheet name="Membership Info" sheetId="6" r:id="rId2"/>
    <sheet name="Hybrid and Electric Vehicles" sheetId="3" r:id="rId3"/>
    <sheet name="Alternative Fuel Vehicles " sheetId="2" r:id="rId4"/>
    <sheet name="Fleet Efficiencies" sheetId="4" r:id="rId5"/>
    <sheet name="Future Acquisition" sheetId="5" r:id="rId6"/>
  </sheets>
  <definedNames>
    <definedName name="Class" localSheetId="1">Table3[Vehicle Class List]</definedName>
    <definedName name="Class">Table3[Vehicle Class List]</definedName>
    <definedName name="EVType" localSheetId="1">Table9[EV Type]</definedName>
    <definedName name="EVType">Table9[EV Type]</definedName>
    <definedName name="Fuels" localSheetId="1">Table2[Fuel List]</definedName>
    <definedName name="Fuels">Table2[Fuel List]</definedName>
    <definedName name="HDVs" localSheetId="1">Table5[Heavy-Duty Vehicles]</definedName>
    <definedName name="HDVs">Table5[Heavy-Duty Vehicles]</definedName>
    <definedName name="HeavyDuty" localSheetId="1">Table5[Heavy-Duty Vehicles]</definedName>
    <definedName name="HeavyDuty">Table5[Heavy-Duty Vehicles]</definedName>
    <definedName name="LDVs" localSheetId="1">Table4[Light-Duty Vehicles]</definedName>
    <definedName name="LDVs">Table4[Light-Duty Vehicles]</definedName>
    <definedName name="LightDuty" localSheetId="1">Table4[Light-Duty Vehicles]</definedName>
    <definedName name="LightDuty">Table4[Light-Duty Vehicles]</definedName>
    <definedName name="OffRoad" localSheetId="1">Table6[Off-Road Vehicles]</definedName>
    <definedName name="OffRoad">Table6[Off-Road Vehicles]</definedName>
    <definedName name="OffRoadVeh" localSheetId="1">Table6[[#Headers],[Off-Road Vehicles]]</definedName>
    <definedName name="OffRoadVeh">Table6[[#Headers],[Off-Road Vehicles]]</definedName>
    <definedName name="VehicleClasses" localSheetId="1">Table3[Vehicle Class List]</definedName>
    <definedName name="VehicleClasses">Table3[Vehicle Class List]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2" l="1"/>
  <c r="J41" i="2"/>
  <c r="J40" i="2"/>
  <c r="J38" i="2"/>
  <c r="J39" i="2"/>
  <c r="J37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6" i="2"/>
  <c r="I34" i="3"/>
  <c r="N14" i="2"/>
  <c r="N15" i="2"/>
  <c r="N16" i="2"/>
  <c r="N6" i="2"/>
  <c r="J42" i="2"/>
  <c r="N7" i="2"/>
  <c r="N8" i="2"/>
  <c r="N9" i="2"/>
  <c r="N10" i="2"/>
  <c r="N11" i="2"/>
  <c r="N12" i="2"/>
  <c r="N13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J36" i="2"/>
  <c r="I34" i="2"/>
  <c r="H34" i="2"/>
  <c r="H34" i="3"/>
  <c r="G34" i="3"/>
</calcChain>
</file>

<file path=xl/sharedStrings.xml><?xml version="1.0" encoding="utf-8"?>
<sst xmlns="http://schemas.openxmlformats.org/spreadsheetml/2006/main" count="187" uniqueCount="145">
  <si>
    <t>Stakeholder Name</t>
  </si>
  <si>
    <t>Contact Person</t>
  </si>
  <si>
    <t>Phone</t>
  </si>
  <si>
    <t>Email</t>
  </si>
  <si>
    <t>CNG - Compressed Natural Gas</t>
  </si>
  <si>
    <t>LNG - Liquified Natural Gas</t>
  </si>
  <si>
    <t>E85 - 85% Ethanol</t>
  </si>
  <si>
    <t>Renewable Diesel</t>
  </si>
  <si>
    <t>RNG - Renewable Natural Gas</t>
  </si>
  <si>
    <t>Hydrogen</t>
  </si>
  <si>
    <t>Heavy Duty</t>
  </si>
  <si>
    <t>Vehicle Type</t>
  </si>
  <si>
    <t>Patrol Car</t>
  </si>
  <si>
    <t>Pickup/SUV/Van</t>
  </si>
  <si>
    <t>Other</t>
  </si>
  <si>
    <t>Bus: Shuttle</t>
  </si>
  <si>
    <t>Bus: Transit</t>
  </si>
  <si>
    <t>Truck: Refuse</t>
  </si>
  <si>
    <t>Truck: Semi-Trailer</t>
  </si>
  <si>
    <t>Truck: No Trailer</t>
  </si>
  <si>
    <t>Fuel List</t>
  </si>
  <si>
    <t>Vehicle Class List</t>
  </si>
  <si>
    <t>Light-Duty Vehicles</t>
  </si>
  <si>
    <t>Heavy-Duty Vehicles</t>
  </si>
  <si>
    <t>Off-Road Vehicles</t>
  </si>
  <si>
    <t>Forklifts</t>
  </si>
  <si>
    <t>Landscaping Equipment</t>
  </si>
  <si>
    <t>Locomotive</t>
  </si>
  <si>
    <t>Marine Vessel</t>
  </si>
  <si>
    <t>Off Road</t>
  </si>
  <si>
    <t>Number of Vehicles</t>
  </si>
  <si>
    <t>Fuel Units</t>
  </si>
  <si>
    <t>LPG - Propane</t>
  </si>
  <si>
    <t>Alternative Fuel</t>
  </si>
  <si>
    <r>
      <t xml:space="preserve">Vehicle Class
</t>
    </r>
    <r>
      <rPr>
        <i/>
        <sz val="12"/>
        <color theme="1"/>
        <rFont val="Calibri"/>
        <family val="2"/>
        <scheme val="minor"/>
      </rPr>
      <t>Light Duty is 
&lt; 10,000 lbs GVWR</t>
    </r>
  </si>
  <si>
    <r>
      <t xml:space="preserve">If Vehicle Type = 
</t>
    </r>
    <r>
      <rPr>
        <b/>
        <i/>
        <sz val="12"/>
        <color theme="1"/>
        <rFont val="Calibri"/>
        <family val="2"/>
        <scheme val="minor"/>
      </rPr>
      <t>Other</t>
    </r>
    <r>
      <rPr>
        <b/>
        <sz val="12"/>
        <color theme="1"/>
        <rFont val="Calibri"/>
        <family val="2"/>
        <scheme val="minor"/>
      </rPr>
      <t>, please describe</t>
    </r>
  </si>
  <si>
    <t>Blend 
%</t>
  </si>
  <si>
    <t>EPAct Regulated Fleet?</t>
  </si>
  <si>
    <t>Contact Information</t>
  </si>
  <si>
    <t>Filling Stations</t>
  </si>
  <si>
    <t>Biodiesel</t>
  </si>
  <si>
    <t>Propane</t>
  </si>
  <si>
    <t>E85 Ethanol</t>
  </si>
  <si>
    <t>CNG</t>
  </si>
  <si>
    <t>LNG</t>
  </si>
  <si>
    <t>Electric Vehicle Supply Equipment</t>
  </si>
  <si>
    <t>Public</t>
  </si>
  <si>
    <t>Private</t>
  </si>
  <si>
    <t xml:space="preserve">    Renewable Diesel</t>
  </si>
  <si>
    <t xml:space="preserve">  Level 1</t>
  </si>
  <si>
    <t xml:space="preserve">  Level 2</t>
  </si>
  <si>
    <t xml:space="preserve">  DC Fast Charge</t>
  </si>
  <si>
    <t>Type of Electric Vehicle</t>
  </si>
  <si>
    <r>
      <t xml:space="preserve">Vehicle Class
</t>
    </r>
    <r>
      <rPr>
        <i/>
        <sz val="12"/>
        <color theme="0"/>
        <rFont val="Calibri"/>
        <family val="2"/>
        <scheme val="minor"/>
      </rPr>
      <t>Light duty is 
&lt; 10,000 lbs GVRW</t>
    </r>
  </si>
  <si>
    <t>EV Type</t>
  </si>
  <si>
    <t>Battery Electric</t>
  </si>
  <si>
    <t>Plug-in Hybrid</t>
  </si>
  <si>
    <t>Conventional Hybrid</t>
  </si>
  <si>
    <r>
      <t xml:space="preserve">If Vehicle Type = 
</t>
    </r>
    <r>
      <rPr>
        <b/>
        <i/>
        <sz val="12"/>
        <color theme="0"/>
        <rFont val="Calibri"/>
        <family val="2"/>
        <scheme val="minor"/>
      </rPr>
      <t>Other</t>
    </r>
    <r>
      <rPr>
        <b/>
        <sz val="12"/>
        <color theme="0"/>
        <rFont val="Calibri"/>
        <family val="2"/>
        <scheme val="minor"/>
      </rPr>
      <t>, please describe</t>
    </r>
  </si>
  <si>
    <t>`</t>
  </si>
  <si>
    <t>Average MPG or MPGe</t>
  </si>
  <si>
    <t>Light Duty</t>
  </si>
  <si>
    <t>Car</t>
  </si>
  <si>
    <t>Construction Equipment</t>
  </si>
  <si>
    <t>Bus: School</t>
  </si>
  <si>
    <t>Biodiesel (B10 or higher blend)</t>
  </si>
  <si>
    <r>
      <t xml:space="preserve">Average MPG
</t>
    </r>
    <r>
      <rPr>
        <i/>
        <sz val="12"/>
        <color theme="0"/>
        <rFont val="Calibri"/>
        <family val="2"/>
        <scheme val="minor"/>
      </rPr>
      <t>Hybrid or PHEV only</t>
    </r>
  </si>
  <si>
    <t>Totals:</t>
  </si>
  <si>
    <t>Gallons</t>
  </si>
  <si>
    <t>Biodiesel B100 equivalent</t>
  </si>
  <si>
    <t>CNG total</t>
  </si>
  <si>
    <t>GGEs</t>
  </si>
  <si>
    <t>E85 total</t>
  </si>
  <si>
    <t>Hydrogen total</t>
  </si>
  <si>
    <t>LPG - Propane total</t>
  </si>
  <si>
    <t>LNG total</t>
  </si>
  <si>
    <t>DGEs</t>
  </si>
  <si>
    <t>RD100 equivalent</t>
  </si>
  <si>
    <t>RNG total</t>
  </si>
  <si>
    <t>Telematics</t>
  </si>
  <si>
    <t xml:space="preserve">For what type of vehicles were telematics used? </t>
  </si>
  <si>
    <t xml:space="preserve">  Medium or heavy-duty</t>
  </si>
  <si>
    <t>Light duty</t>
  </si>
  <si>
    <t xml:space="preserve">Total number of vehicles:   </t>
  </si>
  <si>
    <t xml:space="preserve">Type(s) of vehicles:  </t>
  </si>
  <si>
    <t xml:space="preserve">Average mileage per vehicle per year:  </t>
  </si>
  <si>
    <t>MPG</t>
  </si>
  <si>
    <t>miles</t>
  </si>
  <si>
    <t>Average MPG before telematics:</t>
  </si>
  <si>
    <t>Average MPG after telematics:</t>
  </si>
  <si>
    <t>Low rolling resistance tires</t>
  </si>
  <si>
    <t>Auto air inflation</t>
  </si>
  <si>
    <t>Average MPG before efficient tires:</t>
  </si>
  <si>
    <t>Average MPG after efficient tires:</t>
  </si>
  <si>
    <t>Efficient Tires</t>
  </si>
  <si>
    <t>Idle Reduction</t>
  </si>
  <si>
    <t>Auxiliary power unit (APU)</t>
  </si>
  <si>
    <t>Automatic engine shut-off</t>
  </si>
  <si>
    <t>Policies / driver training</t>
  </si>
  <si>
    <t>Other -- Please describe:</t>
  </si>
  <si>
    <t xml:space="preserve">Average minutes of idling reduced per vehicle per day:  </t>
  </si>
  <si>
    <t>minutes</t>
  </si>
  <si>
    <t>Average days per year that idling is reduced:</t>
  </si>
  <si>
    <t>Average gallons of fuel saved per vehicle per hour by not idling:</t>
  </si>
  <si>
    <t>gallons</t>
  </si>
  <si>
    <t xml:space="preserve">   days </t>
  </si>
  <si>
    <t>Total alternative fuels usage:</t>
  </si>
  <si>
    <t>LIGHT DUTY VEHICLES</t>
  </si>
  <si>
    <t>HEAVY DUTY VEHICLES</t>
  </si>
  <si>
    <t>Electric</t>
  </si>
  <si>
    <t>Hybrid Electric/Hydraulic</t>
  </si>
  <si>
    <t>Ethanol</t>
  </si>
  <si>
    <r>
      <t xml:space="preserve">     </t>
    </r>
    <r>
      <rPr>
        <b/>
        <sz val="11"/>
        <color theme="1"/>
        <rFont val="Calibri"/>
        <family val="2"/>
        <scheme val="minor"/>
      </rPr>
      <t>Hydrogen</t>
    </r>
  </si>
  <si>
    <t xml:space="preserve">Continue survey on additional tabs. </t>
  </si>
  <si>
    <t>EV Charging Station(s)</t>
  </si>
  <si>
    <t>Alternative Fuel Station(s) (non-EV)</t>
  </si>
  <si>
    <t>Please share your plans to acquire AFVs and/or install alternative fuel infrastructure in future years.</t>
  </si>
  <si>
    <t>Existing</t>
  </si>
  <si>
    <t>New</t>
  </si>
  <si>
    <t>Workplace</t>
  </si>
  <si>
    <t>Did you install any new EV chargers in 2024?</t>
  </si>
  <si>
    <t>Total Miles Driven in 2024</t>
  </si>
  <si>
    <t>Total kWh Consumed 
in 2024</t>
  </si>
  <si>
    <t>DCI Membership Information</t>
  </si>
  <si>
    <t>Are you a DCI Member?</t>
  </si>
  <si>
    <t>Membership Contact Information</t>
  </si>
  <si>
    <t>Member Company Name</t>
  </si>
  <si>
    <t>Address</t>
  </si>
  <si>
    <t>Membership Billing Contact Person</t>
  </si>
  <si>
    <t>DCI Membership Feedback</t>
  </si>
  <si>
    <t>We appreciate the feedback of our valued members. How can we improve your DCI membership experience?</t>
  </si>
  <si>
    <t>What is your preferred method of contact?</t>
  </si>
  <si>
    <t>What changes could DCI make to improve your membership experience?</t>
  </si>
  <si>
    <t>\</t>
  </si>
  <si>
    <t>How has your company/entity partnered with DCI for success?</t>
  </si>
  <si>
    <t>Stakeholder Data Form for CY 2025*</t>
  </si>
  <si>
    <t>Note:  Please enter the number of existing (pre-2025) and new (2025) stations, rather than dispensers or nozzles.</t>
  </si>
  <si>
    <t xml:space="preserve">Note:  Please enter the total number of existing (pre-2025) and new (2025) outlets/dispensers, which may be greater than the number of stations. </t>
  </si>
  <si>
    <r>
      <t xml:space="preserve">Please use the rows below to enter each type of </t>
    </r>
    <r>
      <rPr>
        <b/>
        <u/>
        <sz val="12"/>
        <color theme="1"/>
        <rFont val="Calibri"/>
        <family val="2"/>
        <scheme val="minor"/>
      </rPr>
      <t>electric, hybrid electric or plug-in hybrid electric vehicle</t>
    </r>
    <r>
      <rPr>
        <sz val="12"/>
        <color theme="1"/>
        <rFont val="Calibri"/>
        <family val="2"/>
        <scheme val="minor"/>
      </rPr>
      <t xml:space="preserve"> that your fleet operated in 2025. Select Type of Electric Vehicle, Vehicle Class and then Vehicle Type from the dropdown menus.
</t>
    </r>
    <r>
      <rPr>
        <i/>
        <sz val="12"/>
        <color theme="1"/>
        <rFont val="Calibri"/>
        <family val="2"/>
        <scheme val="minor"/>
      </rPr>
      <t>Note:  You must select Vehicle Class before selecting Vehicle Type. 
Note: If you wish to change Vehicle Class after selecting a Vehicle Type, you must first delete your Vehicle Type selection in that row.</t>
    </r>
  </si>
  <si>
    <r>
      <t xml:space="preserve">Please use the rows below to enter each type of </t>
    </r>
    <r>
      <rPr>
        <b/>
        <u/>
        <sz val="12"/>
        <color theme="1"/>
        <rFont val="Calibri"/>
        <family val="2"/>
        <scheme val="minor"/>
      </rPr>
      <t>alternative fuel vehicle</t>
    </r>
    <r>
      <rPr>
        <sz val="12"/>
        <color theme="1"/>
        <rFont val="Calibri"/>
        <family val="2"/>
        <scheme val="minor"/>
      </rPr>
      <t xml:space="preserve"> that your fleet operated in 2025. Select the Alternative Fuel, Vehicle Class and then Vehicle Type from the dropdown menus.</t>
    </r>
    <r>
      <rPr>
        <i/>
        <sz val="12"/>
        <color theme="1"/>
        <rFont val="Calibri"/>
        <family val="2"/>
        <scheme val="minor"/>
      </rPr>
      <t xml:space="preserve">
Note:  Blend % applies to Biodiesel or Renewable Diesel only.
Note:  Totals, Fuel Units and Average MPG/MPGe columns are populated automatically.</t>
    </r>
  </si>
  <si>
    <t>Total Fuel Consumed 
in 2025</t>
  </si>
  <si>
    <t>Total Miles Driven in 2025</t>
  </si>
  <si>
    <r>
      <t xml:space="preserve">Did your fleet employ any of the following </t>
    </r>
    <r>
      <rPr>
        <b/>
        <u/>
        <sz val="12"/>
        <color theme="1"/>
        <rFont val="Calibri"/>
        <family val="2"/>
        <scheme val="minor"/>
      </rPr>
      <t>fuel efficiency measures</t>
    </r>
    <r>
      <rPr>
        <sz val="12"/>
        <color theme="1"/>
        <rFont val="Calibri"/>
        <family val="2"/>
        <scheme val="minor"/>
      </rPr>
      <t xml:space="preserve"> in 2025? If so, please enter as much of the requested information as possible. 
</t>
    </r>
    <r>
      <rPr>
        <i/>
        <sz val="12"/>
        <color theme="1"/>
        <rFont val="Calibri"/>
        <family val="2"/>
        <scheme val="minor"/>
      </rPr>
      <t>Note:  We may follow up by phone for additional information.</t>
    </r>
  </si>
  <si>
    <t>Did you install any new alternative fuel filling stations in 2025?</t>
  </si>
  <si>
    <t>How many people in your organization are involved with DCI?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</si>
</sst>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8"/>
      <color rgb="FF000000"/>
      <name val="Tahoma"/>
      <family val="2"/>
    </font>
    <font>
      <b/>
      <i/>
      <sz val="16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1"/>
      </bottom>
      <diagonal/>
    </border>
    <border>
      <left style="thin">
        <color theme="0" tint="-0.249977111117893"/>
      </left>
      <right/>
      <top/>
      <bottom style="thin">
        <color theme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medium">
        <color theme="1"/>
      </right>
      <top/>
      <bottom/>
      <diagonal/>
    </border>
    <border>
      <left style="medium">
        <color theme="0" tint="-0.14999847407452621"/>
      </left>
      <right/>
      <top style="double">
        <color indexed="64"/>
      </top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9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0" fontId="0" fillId="3" borderId="0" xfId="0" applyFill="1"/>
    <xf numFmtId="0" fontId="3" fillId="0" borderId="0" xfId="0" applyFont="1"/>
    <xf numFmtId="1" fontId="0" fillId="0" borderId="1" xfId="0" applyNumberFormat="1" applyBorder="1" applyAlignment="1" applyProtection="1">
      <alignment wrapText="1"/>
      <protection locked="0"/>
    </xf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 applyAlignment="1">
      <alignment wrapText="1"/>
    </xf>
    <xf numFmtId="1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3" fontId="8" fillId="0" borderId="1" xfId="0" applyNumberFormat="1" applyFont="1" applyBorder="1" applyAlignment="1" applyProtection="1">
      <alignment wrapText="1"/>
      <protection locked="0"/>
    </xf>
    <xf numFmtId="1" fontId="8" fillId="0" borderId="5" xfId="0" applyNumberFormat="1" applyFont="1" applyBorder="1" applyAlignment="1" applyProtection="1">
      <alignment wrapText="1"/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3" fontId="8" fillId="0" borderId="5" xfId="0" applyNumberFormat="1" applyFont="1" applyBorder="1" applyAlignment="1" applyProtection="1">
      <alignment wrapText="1"/>
      <protection locked="0"/>
    </xf>
    <xf numFmtId="0" fontId="0" fillId="0" borderId="1" xfId="0" applyBorder="1"/>
    <xf numFmtId="0" fontId="4" fillId="0" borderId="0" xfId="0" applyFont="1"/>
    <xf numFmtId="0" fontId="13" fillId="0" borderId="0" xfId="0" applyFont="1"/>
    <xf numFmtId="0" fontId="14" fillId="2" borderId="0" xfId="0" applyFont="1" applyFill="1"/>
    <xf numFmtId="0" fontId="9" fillId="2" borderId="0" xfId="0" applyFont="1" applyFill="1"/>
    <xf numFmtId="0" fontId="15" fillId="0" borderId="0" xfId="0" applyFont="1"/>
    <xf numFmtId="0" fontId="12" fillId="0" borderId="0" xfId="0" applyFont="1" applyAlignment="1">
      <alignment vertical="top"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7" fillId="0" borderId="0" xfId="0" applyFont="1"/>
    <xf numFmtId="2" fontId="0" fillId="0" borderId="0" xfId="0" applyNumberFormat="1" applyAlignment="1">
      <alignment wrapText="1"/>
    </xf>
    <xf numFmtId="0" fontId="14" fillId="0" borderId="0" xfId="0" applyFont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3" fontId="14" fillId="0" borderId="0" xfId="0" applyNumberFormat="1" applyFont="1" applyProtection="1">
      <protection locked="0"/>
    </xf>
    <xf numFmtId="0" fontId="5" fillId="0" borderId="0" xfId="0" applyFont="1"/>
    <xf numFmtId="3" fontId="18" fillId="0" borderId="0" xfId="0" applyNumberFormat="1" applyFont="1" applyProtection="1">
      <protection locked="0"/>
    </xf>
    <xf numFmtId="0" fontId="10" fillId="0" borderId="3" xfId="0" applyFont="1" applyBorder="1" applyAlignment="1">
      <alignment wrapText="1"/>
    </xf>
    <xf numFmtId="0" fontId="0" fillId="3" borderId="0" xfId="0" applyFill="1" applyAlignment="1">
      <alignment horizontal="right"/>
    </xf>
    <xf numFmtId="0" fontId="5" fillId="0" borderId="14" xfId="0" applyFont="1" applyBorder="1" applyAlignment="1">
      <alignment wrapText="1"/>
    </xf>
    <xf numFmtId="0" fontId="0" fillId="0" borderId="13" xfId="0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19" fillId="2" borderId="31" xfId="0" applyFont="1" applyFill="1" applyBorder="1"/>
    <xf numFmtId="0" fontId="19" fillId="2" borderId="32" xfId="0" applyFont="1" applyFill="1" applyBorder="1"/>
    <xf numFmtId="0" fontId="0" fillId="5" borderId="19" xfId="0" applyFill="1" applyBorder="1"/>
    <xf numFmtId="0" fontId="2" fillId="5" borderId="19" xfId="0" applyFont="1" applyFill="1" applyBorder="1" applyAlignment="1">
      <alignment horizontal="right"/>
    </xf>
    <xf numFmtId="1" fontId="0" fillId="5" borderId="17" xfId="0" applyNumberFormat="1" applyFill="1" applyBorder="1"/>
    <xf numFmtId="1" fontId="0" fillId="5" borderId="34" xfId="0" applyNumberFormat="1" applyFill="1" applyBorder="1"/>
    <xf numFmtId="1" fontId="0" fillId="5" borderId="37" xfId="0" applyNumberFormat="1" applyFill="1" applyBorder="1"/>
    <xf numFmtId="0" fontId="0" fillId="2" borderId="18" xfId="0" applyFill="1" applyBorder="1"/>
    <xf numFmtId="0" fontId="0" fillId="2" borderId="31" xfId="0" applyFill="1" applyBorder="1"/>
    <xf numFmtId="0" fontId="2" fillId="5" borderId="31" xfId="0" applyFont="1" applyFill="1" applyBorder="1" applyAlignment="1">
      <alignment horizontal="right"/>
    </xf>
    <xf numFmtId="1" fontId="0" fillId="0" borderId="16" xfId="0" applyNumberFormat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Protection="1">
      <protection locked="0"/>
    </xf>
    <xf numFmtId="0" fontId="0" fillId="3" borderId="20" xfId="0" applyFill="1" applyBorder="1"/>
    <xf numFmtId="0" fontId="0" fillId="3" borderId="21" xfId="0" applyFill="1" applyBorder="1"/>
    <xf numFmtId="0" fontId="0" fillId="0" borderId="21" xfId="0" applyBorder="1"/>
    <xf numFmtId="0" fontId="0" fillId="0" borderId="22" xfId="0" applyBorder="1"/>
    <xf numFmtId="0" fontId="0" fillId="3" borderId="24" xfId="0" applyFill="1" applyBorder="1"/>
    <xf numFmtId="0" fontId="0" fillId="0" borderId="25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20" xfId="0" applyBorder="1"/>
    <xf numFmtId="0" fontId="12" fillId="0" borderId="25" xfId="0" applyFont="1" applyBorder="1" applyAlignment="1">
      <alignment vertical="top" wrapText="1"/>
    </xf>
    <xf numFmtId="0" fontId="9" fillId="0" borderId="24" xfId="0" applyFont="1" applyBorder="1"/>
    <xf numFmtId="0" fontId="9" fillId="0" borderId="25" xfId="0" applyFont="1" applyBorder="1"/>
    <xf numFmtId="0" fontId="2" fillId="0" borderId="24" xfId="0" applyFont="1" applyBorder="1"/>
    <xf numFmtId="0" fontId="2" fillId="0" borderId="25" xfId="0" applyFont="1" applyBorder="1"/>
    <xf numFmtId="0" fontId="0" fillId="3" borderId="25" xfId="0" applyFill="1" applyBorder="1"/>
    <xf numFmtId="0" fontId="0" fillId="3" borderId="22" xfId="0" applyFill="1" applyBorder="1"/>
    <xf numFmtId="0" fontId="20" fillId="3" borderId="0" xfId="0" applyFont="1" applyFill="1"/>
    <xf numFmtId="0" fontId="3" fillId="3" borderId="0" xfId="0" applyFont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27" xfId="0" applyFill="1" applyBorder="1"/>
    <xf numFmtId="0" fontId="0" fillId="3" borderId="29" xfId="0" applyFill="1" applyBorder="1"/>
    <xf numFmtId="0" fontId="0" fillId="3" borderId="30" xfId="0" applyFill="1" applyBorder="1"/>
    <xf numFmtId="3" fontId="0" fillId="3" borderId="16" xfId="0" applyNumberFormat="1" applyFill="1" applyBorder="1" applyProtection="1">
      <protection locked="0"/>
    </xf>
    <xf numFmtId="0" fontId="27" fillId="0" borderId="27" xfId="0" applyFont="1" applyBorder="1"/>
    <xf numFmtId="0" fontId="0" fillId="7" borderId="0" xfId="0" applyFill="1"/>
    <xf numFmtId="0" fontId="23" fillId="7" borderId="0" xfId="1" applyFill="1"/>
    <xf numFmtId="0" fontId="26" fillId="3" borderId="49" xfId="1" applyFont="1" applyFill="1" applyBorder="1" applyAlignment="1">
      <alignment horizontal="center" vertical="center" wrapText="1"/>
    </xf>
    <xf numFmtId="0" fontId="26" fillId="3" borderId="51" xfId="1" applyFont="1" applyFill="1" applyBorder="1" applyAlignment="1">
      <alignment vertical="center" wrapText="1"/>
    </xf>
    <xf numFmtId="0" fontId="23" fillId="3" borderId="0" xfId="1" applyFill="1"/>
    <xf numFmtId="0" fontId="23" fillId="3" borderId="54" xfId="1" applyFill="1" applyBorder="1"/>
    <xf numFmtId="0" fontId="0" fillId="3" borderId="55" xfId="0" applyFill="1" applyBorder="1"/>
    <xf numFmtId="0" fontId="0" fillId="3" borderId="56" xfId="0" applyFill="1" applyBorder="1"/>
    <xf numFmtId="0" fontId="0" fillId="3" borderId="57" xfId="0" applyFill="1" applyBorder="1"/>
    <xf numFmtId="0" fontId="0" fillId="3" borderId="58" xfId="0" applyFill="1" applyBorder="1"/>
    <xf numFmtId="0" fontId="0" fillId="3" borderId="59" xfId="0" applyFill="1" applyBorder="1"/>
    <xf numFmtId="0" fontId="25" fillId="3" borderId="45" xfId="1" applyFont="1" applyFill="1" applyBorder="1" applyAlignment="1">
      <alignment horizontal="center" vertical="center" wrapText="1"/>
    </xf>
    <xf numFmtId="0" fontId="26" fillId="3" borderId="48" xfId="1" applyFont="1" applyFill="1" applyBorder="1" applyAlignment="1">
      <alignment vertical="center" wrapText="1"/>
    </xf>
    <xf numFmtId="0" fontId="0" fillId="7" borderId="58" xfId="0" applyFill="1" applyBorder="1"/>
    <xf numFmtId="0" fontId="0" fillId="7" borderId="56" xfId="0" applyFill="1" applyBorder="1"/>
    <xf numFmtId="0" fontId="0" fillId="3" borderId="60" xfId="0" applyFill="1" applyBorder="1"/>
    <xf numFmtId="0" fontId="14" fillId="3" borderId="0" xfId="1" applyFont="1" applyFill="1" applyAlignment="1">
      <alignment vertical="center"/>
    </xf>
    <xf numFmtId="1" fontId="0" fillId="0" borderId="1" xfId="0" applyNumberFormat="1" applyBorder="1" applyProtection="1">
      <protection locked="0"/>
    </xf>
    <xf numFmtId="1" fontId="0" fillId="0" borderId="40" xfId="0" applyNumberFormat="1" applyBorder="1" applyProtection="1">
      <protection locked="0"/>
    </xf>
    <xf numFmtId="1" fontId="0" fillId="0" borderId="28" xfId="0" applyNumberFormat="1" applyBorder="1" applyProtection="1">
      <protection locked="0"/>
    </xf>
    <xf numFmtId="1" fontId="0" fillId="0" borderId="41" xfId="0" applyNumberFormat="1" applyBorder="1" applyProtection="1">
      <protection locked="0"/>
    </xf>
    <xf numFmtId="0" fontId="26" fillId="3" borderId="51" xfId="1" applyFont="1" applyFill="1" applyBorder="1" applyAlignment="1" applyProtection="1">
      <alignment vertical="center" wrapText="1"/>
      <protection locked="0"/>
    </xf>
    <xf numFmtId="0" fontId="26" fillId="3" borderId="50" xfId="1" applyFont="1" applyFill="1" applyBorder="1" applyAlignment="1" applyProtection="1">
      <alignment vertical="center" wrapText="1"/>
      <protection locked="0"/>
    </xf>
    <xf numFmtId="0" fontId="29" fillId="0" borderId="0" xfId="0" applyFont="1" applyAlignment="1">
      <alignment vertical="top"/>
    </xf>
    <xf numFmtId="0" fontId="26" fillId="3" borderId="52" xfId="1" applyFont="1" applyFill="1" applyBorder="1" applyAlignment="1">
      <alignment vertical="center" wrapText="1"/>
    </xf>
    <xf numFmtId="0" fontId="26" fillId="3" borderId="50" xfId="1" applyFont="1" applyFill="1" applyBorder="1" applyAlignment="1">
      <alignment vertical="center" wrapText="1"/>
    </xf>
    <xf numFmtId="0" fontId="26" fillId="3" borderId="68" xfId="1" applyFont="1" applyFill="1" applyBorder="1" applyAlignment="1">
      <alignment vertical="center" wrapText="1"/>
    </xf>
    <xf numFmtId="0" fontId="26" fillId="3" borderId="69" xfId="1" applyFont="1" applyFill="1" applyBorder="1" applyAlignment="1" applyProtection="1">
      <alignment vertical="center" wrapText="1"/>
      <protection locked="0"/>
    </xf>
    <xf numFmtId="0" fontId="26" fillId="3" borderId="70" xfId="1" applyFont="1" applyFill="1" applyBorder="1" applyAlignment="1" applyProtection="1">
      <alignment vertical="center" wrapText="1"/>
      <protection locked="0"/>
    </xf>
    <xf numFmtId="0" fontId="32" fillId="0" borderId="0" xfId="0" applyFont="1"/>
    <xf numFmtId="0" fontId="2" fillId="0" borderId="0" xfId="0" applyFont="1" applyAlignment="1">
      <alignment horizontal="right"/>
    </xf>
    <xf numFmtId="0" fontId="29" fillId="4" borderId="71" xfId="0" applyFont="1" applyFill="1" applyBorder="1" applyAlignment="1">
      <alignment horizontal="center"/>
    </xf>
    <xf numFmtId="0" fontId="29" fillId="4" borderId="72" xfId="0" applyFont="1" applyFill="1" applyBorder="1" applyAlignment="1">
      <alignment horizontal="center"/>
    </xf>
    <xf numFmtId="0" fontId="29" fillId="6" borderId="71" xfId="0" applyFont="1" applyFill="1" applyBorder="1" applyAlignment="1">
      <alignment horizontal="center"/>
    </xf>
    <xf numFmtId="0" fontId="29" fillId="6" borderId="72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" fontId="0" fillId="0" borderId="0" xfId="0" applyNumberFormat="1" applyProtection="1">
      <protection locked="0"/>
    </xf>
    <xf numFmtId="0" fontId="3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4" borderId="23" xfId="0" applyFont="1" applyFill="1" applyBorder="1"/>
    <xf numFmtId="0" fontId="2" fillId="4" borderId="1" xfId="0" applyFont="1" applyFill="1" applyBorder="1"/>
    <xf numFmtId="0" fontId="2" fillId="4" borderId="26" xfId="0" applyFont="1" applyFill="1" applyBorder="1"/>
    <xf numFmtId="0" fontId="2" fillId="4" borderId="28" xfId="0" applyFont="1" applyFill="1" applyBorder="1"/>
    <xf numFmtId="0" fontId="0" fillId="2" borderId="39" xfId="0" applyFill="1" applyBorder="1"/>
    <xf numFmtId="0" fontId="0" fillId="2" borderId="33" xfId="0" applyFill="1" applyBorder="1"/>
    <xf numFmtId="0" fontId="32" fillId="0" borderId="73" xfId="0" applyFont="1" applyBorder="1" applyAlignment="1">
      <alignment horizontal="center"/>
    </xf>
    <xf numFmtId="0" fontId="32" fillId="0" borderId="74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0" fontId="32" fillId="0" borderId="1" xfId="0" applyFont="1" applyBorder="1" applyAlignment="1">
      <alignment horizontal="center"/>
    </xf>
    <xf numFmtId="0" fontId="12" fillId="6" borderId="11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vertical="top" wrapText="1"/>
    </xf>
    <xf numFmtId="0" fontId="0" fillId="5" borderId="37" xfId="0" applyFill="1" applyBorder="1" applyAlignment="1">
      <alignment horizontal="right"/>
    </xf>
    <xf numFmtId="0" fontId="0" fillId="5" borderId="38" xfId="0" applyFill="1" applyBorder="1" applyAlignment="1">
      <alignment horizontal="right"/>
    </xf>
    <xf numFmtId="0" fontId="2" fillId="5" borderId="17" xfId="0" applyFont="1" applyFill="1" applyBorder="1"/>
    <xf numFmtId="0" fontId="0" fillId="2" borderId="32" xfId="0" applyFill="1" applyBorder="1"/>
    <xf numFmtId="0" fontId="0" fillId="2" borderId="18" xfId="0" applyFill="1" applyBorder="1"/>
    <xf numFmtId="0" fontId="2" fillId="5" borderId="34" xfId="0" applyFont="1" applyFill="1" applyBorder="1"/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" fillId="5" borderId="37" xfId="0" applyFont="1" applyFill="1" applyBorder="1"/>
    <xf numFmtId="0" fontId="0" fillId="5" borderId="34" xfId="0" applyFill="1" applyBorder="1" applyAlignment="1">
      <alignment horizontal="right"/>
    </xf>
    <xf numFmtId="0" fontId="0" fillId="5" borderId="35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36" xfId="0" applyFill="1" applyBorder="1" applyAlignment="1">
      <alignment horizontal="right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2" fillId="6" borderId="32" xfId="0" applyFont="1" applyFill="1" applyBorder="1" applyAlignment="1">
      <alignment vertical="top" wrapText="1"/>
    </xf>
    <xf numFmtId="0" fontId="12" fillId="6" borderId="18" xfId="0" applyFont="1" applyFill="1" applyBorder="1" applyAlignment="1">
      <alignment vertical="top" wrapText="1"/>
    </xf>
    <xf numFmtId="0" fontId="24" fillId="7" borderId="0" xfId="1" applyFont="1" applyFill="1" applyAlignment="1">
      <alignment horizontal="left"/>
    </xf>
    <xf numFmtId="0" fontId="28" fillId="2" borderId="46" xfId="1" applyFont="1" applyFill="1" applyBorder="1" applyAlignment="1">
      <alignment horizontal="center" vertical="center" wrapText="1"/>
    </xf>
    <xf numFmtId="0" fontId="28" fillId="2" borderId="47" xfId="1" applyFont="1" applyFill="1" applyBorder="1" applyAlignment="1">
      <alignment horizontal="center" vertical="center" wrapText="1"/>
    </xf>
    <xf numFmtId="0" fontId="28" fillId="2" borderId="61" xfId="1" applyFont="1" applyFill="1" applyBorder="1" applyAlignment="1">
      <alignment horizontal="center" vertical="center" wrapText="1"/>
    </xf>
    <xf numFmtId="0" fontId="28" fillId="2" borderId="53" xfId="1" applyFont="1" applyFill="1" applyBorder="1" applyAlignment="1">
      <alignment horizontal="center" vertical="center" wrapText="1"/>
    </xf>
    <xf numFmtId="0" fontId="31" fillId="6" borderId="62" xfId="1" applyFont="1" applyFill="1" applyBorder="1" applyAlignment="1">
      <alignment horizontal="left" vertical="center" wrapText="1"/>
    </xf>
    <xf numFmtId="0" fontId="31" fillId="6" borderId="63" xfId="1" applyFont="1" applyFill="1" applyBorder="1" applyAlignment="1">
      <alignment horizontal="left" vertical="center" wrapText="1"/>
    </xf>
    <xf numFmtId="0" fontId="31" fillId="6" borderId="64" xfId="1" applyFont="1" applyFill="1" applyBorder="1" applyAlignment="1">
      <alignment horizontal="left" vertical="center" wrapText="1"/>
    </xf>
    <xf numFmtId="0" fontId="31" fillId="6" borderId="65" xfId="1" applyFont="1" applyFill="1" applyBorder="1" applyAlignment="1">
      <alignment horizontal="left" vertical="center" wrapText="1"/>
    </xf>
    <xf numFmtId="0" fontId="31" fillId="6" borderId="66" xfId="1" applyFont="1" applyFill="1" applyBorder="1" applyAlignment="1">
      <alignment horizontal="left" vertical="center" wrapText="1"/>
    </xf>
    <xf numFmtId="0" fontId="31" fillId="6" borderId="67" xfId="1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top" wrapText="1"/>
    </xf>
    <xf numFmtId="0" fontId="1" fillId="6" borderId="31" xfId="0" applyFont="1" applyFill="1" applyBorder="1" applyAlignment="1">
      <alignment vertical="top" wrapText="1"/>
    </xf>
    <xf numFmtId="0" fontId="32" fillId="0" borderId="0" xfId="0" applyFont="1" applyBorder="1" applyAlignment="1">
      <alignment horizontal="center"/>
    </xf>
    <xf numFmtId="0" fontId="2" fillId="0" borderId="0" xfId="0" applyFont="1" applyAlignment="1"/>
    <xf numFmtId="0" fontId="33" fillId="0" borderId="0" xfId="0" applyFont="1" applyAlignment="1"/>
    <xf numFmtId="0" fontId="32" fillId="0" borderId="0" xfId="0" applyFont="1" applyBorder="1" applyAlignment="1"/>
  </cellXfs>
  <cellStyles count="2">
    <cellStyle name="Normal" xfId="0" builtinId="0"/>
    <cellStyle name="Normal 4" xfId="1" xr:uid="{00000000-0005-0000-0000-000001000000}"/>
  </cellStyles>
  <dxfs count="47">
    <dxf>
      <fill>
        <patternFill patternType="lightUp">
          <bgColor theme="0" tint="-0.499984740745262"/>
        </patternFill>
      </fill>
    </dxf>
    <dxf>
      <fill>
        <patternFill patternType="lightUp">
          <bgColor theme="0" tint="-0.499984740745262"/>
        </patternFill>
      </fill>
    </dxf>
    <dxf>
      <fill>
        <patternFill patternType="lightUp">
          <bgColor theme="0" tint="-0.499984740745262"/>
        </patternFill>
      </fill>
    </dxf>
    <dxf>
      <fill>
        <patternFill patternType="lightUp">
          <bgColor theme="1" tint="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border diagonalUp="0" diagonalDown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theme="1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FFFFFF"/>
      <color rgb="FF339933"/>
      <color rgb="FFF55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9525</xdr:rowOff>
    </xdr:from>
    <xdr:to>
      <xdr:col>9</xdr:col>
      <xdr:colOff>19050</xdr:colOff>
      <xdr:row>14</xdr:row>
      <xdr:rowOff>28575</xdr:rowOff>
    </xdr:to>
    <xdr:sp macro="" textlink="">
      <xdr:nvSpPr>
        <xdr:cNvPr id="1029" name="Yes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</xdr:colOff>
      <xdr:row>13</xdr:row>
      <xdr:rowOff>9525</xdr:rowOff>
    </xdr:from>
    <xdr:to>
      <xdr:col>10</xdr:col>
      <xdr:colOff>152400</xdr:colOff>
      <xdr:row>14</xdr:row>
      <xdr:rowOff>47625</xdr:rowOff>
    </xdr:to>
    <xdr:sp macro="" textlink="">
      <xdr:nvSpPr>
        <xdr:cNvPr id="1030" name="No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6350</xdr:colOff>
      <xdr:row>13</xdr:row>
      <xdr:rowOff>6350</xdr:rowOff>
    </xdr:from>
    <xdr:to>
      <xdr:col>9</xdr:col>
      <xdr:colOff>12700</xdr:colOff>
      <xdr:row>14</xdr:row>
      <xdr:rowOff>22225</xdr:rowOff>
    </xdr:to>
    <xdr:pic>
      <xdr:nvPicPr>
        <xdr:cNvPr id="3" name="Y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724150"/>
          <a:ext cx="533400" cy="1968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6350</xdr:colOff>
      <xdr:row>13</xdr:row>
      <xdr:rowOff>6350</xdr:rowOff>
    </xdr:from>
    <xdr:to>
      <xdr:col>10</xdr:col>
      <xdr:colOff>101600</xdr:colOff>
      <xdr:row>14</xdr:row>
      <xdr:rowOff>31750</xdr:rowOff>
    </xdr:to>
    <xdr:pic>
      <xdr:nvPicPr>
        <xdr:cNvPr id="4" name="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450" y="2724150"/>
          <a:ext cx="622300" cy="215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1</xdr:row>
      <xdr:rowOff>151613</xdr:rowOff>
    </xdr:from>
    <xdr:to>
      <xdr:col>11</xdr:col>
      <xdr:colOff>314325</xdr:colOff>
      <xdr:row>8</xdr:row>
      <xdr:rowOff>90463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B1FCDB-D2CE-6DA5-1239-4E349CF8D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51638"/>
          <a:ext cx="4295775" cy="1281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9525</xdr:rowOff>
    </xdr:from>
    <xdr:to>
      <xdr:col>9</xdr:col>
      <xdr:colOff>19050</xdr:colOff>
      <xdr:row>14</xdr:row>
      <xdr:rowOff>28575</xdr:rowOff>
    </xdr:to>
    <xdr:sp macro="" textlink="">
      <xdr:nvSpPr>
        <xdr:cNvPr id="2" name="Yes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381375" y="2790825"/>
          <a:ext cx="504825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</xdr:colOff>
      <xdr:row>13</xdr:row>
      <xdr:rowOff>9525</xdr:rowOff>
    </xdr:from>
    <xdr:to>
      <xdr:col>10</xdr:col>
      <xdr:colOff>152400</xdr:colOff>
      <xdr:row>14</xdr:row>
      <xdr:rowOff>47625</xdr:rowOff>
    </xdr:to>
    <xdr:sp macro="" textlink="">
      <xdr:nvSpPr>
        <xdr:cNvPr id="3" name="No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876675" y="2790825"/>
          <a:ext cx="638175" cy="2381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114300</xdr:rowOff>
    </xdr:from>
    <xdr:to>
      <xdr:col>10</xdr:col>
      <xdr:colOff>428625</xdr:colOff>
      <xdr:row>8</xdr:row>
      <xdr:rowOff>53150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467FC3-ED4D-4073-93A6-94745AD3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4325"/>
          <a:ext cx="4295775" cy="128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2</xdr:row>
      <xdr:rowOff>104775</xdr:rowOff>
    </xdr:from>
    <xdr:to>
      <xdr:col>10</xdr:col>
      <xdr:colOff>69799</xdr:colOff>
      <xdr:row>2</xdr:row>
      <xdr:rowOff>1205675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0AB37-85AF-4296-A338-F44FF501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504825"/>
          <a:ext cx="3689299" cy="110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175918</xdr:rowOff>
    </xdr:from>
    <xdr:to>
      <xdr:col>11</xdr:col>
      <xdr:colOff>504825</xdr:colOff>
      <xdr:row>3</xdr:row>
      <xdr:rowOff>119825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40D28D-7553-4747-B9EE-5C4F5DDF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375943"/>
          <a:ext cx="3514725" cy="1048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9</xdr:col>
          <xdr:colOff>12700</xdr:colOff>
          <xdr:row>7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508000</xdr:colOff>
          <xdr:row>6</xdr:row>
          <xdr:rowOff>0</xdr:rowOff>
        </xdr:from>
        <xdr:to>
          <xdr:col>11</xdr:col>
          <xdr:colOff>12700</xdr:colOff>
          <xdr:row>7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469900</xdr:colOff>
          <xdr:row>19</xdr:row>
          <xdr:rowOff>0</xdr:rowOff>
        </xdr:from>
        <xdr:to>
          <xdr:col>4</xdr:col>
          <xdr:colOff>38100</xdr:colOff>
          <xdr:row>20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19</xdr:row>
          <xdr:rowOff>0</xdr:rowOff>
        </xdr:from>
        <xdr:to>
          <xdr:col>8</xdr:col>
          <xdr:colOff>0</xdr:colOff>
          <xdr:row>20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32</xdr:row>
          <xdr:rowOff>0</xdr:rowOff>
        </xdr:from>
        <xdr:to>
          <xdr:col>4</xdr:col>
          <xdr:colOff>0</xdr:colOff>
          <xdr:row>33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32</xdr:row>
          <xdr:rowOff>0</xdr:rowOff>
        </xdr:from>
        <xdr:to>
          <xdr:col>8</xdr:col>
          <xdr:colOff>0</xdr:colOff>
          <xdr:row>33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0</xdr:rowOff>
        </xdr:from>
        <xdr:to>
          <xdr:col>12</xdr:col>
          <xdr:colOff>0</xdr:colOff>
          <xdr:row>33</xdr:row>
          <xdr:rowOff>12700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133350</xdr:colOff>
      <xdr:row>2</xdr:row>
      <xdr:rowOff>115556</xdr:rowOff>
    </xdr:from>
    <xdr:to>
      <xdr:col>15</xdr:col>
      <xdr:colOff>95250</xdr:colOff>
      <xdr:row>2</xdr:row>
      <xdr:rowOff>919925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4CC723-62D1-49B6-AAEB-425788FCB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5606"/>
          <a:ext cx="2695575" cy="8043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C5:J32" totalsRowShown="0" headerRowDxfId="46" dataDxfId="45" tableBorderDxfId="44">
  <tableColumns count="8">
    <tableColumn id="1" xr3:uid="{00000000-0010-0000-0000-000001000000}" name="Type of Electric Vehicle" dataDxfId="43"/>
    <tableColumn id="2" xr3:uid="{00000000-0010-0000-0000-000002000000}" name="Vehicle Class_x000a_Light duty is _x000a_&lt; 10,000 lbs GVRW" dataDxfId="42"/>
    <tableColumn id="3" xr3:uid="{00000000-0010-0000-0000-000003000000}" name="Vehicle Type" dataDxfId="41"/>
    <tableColumn id="4" xr3:uid="{00000000-0010-0000-0000-000004000000}" name="If Vehicle Type = _x000a_Other, please describe" dataDxfId="40"/>
    <tableColumn id="5" xr3:uid="{00000000-0010-0000-0000-000005000000}" name="Number of Vehicles" dataDxfId="39"/>
    <tableColumn id="6" xr3:uid="{00000000-0010-0000-0000-000006000000}" name="Total Miles Driven in 2024" dataDxfId="38"/>
    <tableColumn id="7" xr3:uid="{00000000-0010-0000-0000-000007000000}" name="Total kWh Consumed _x000a_in 2024" dataDxfId="37"/>
    <tableColumn id="9" xr3:uid="{00000000-0010-0000-0000-000009000000}" name="Average MPG_x000a_Hybrid or PHEV only" dataDxfId="3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M5:M9" totalsRowShown="0" headerRowDxfId="35" dataDxfId="34">
  <autoFilter ref="M5:M9" xr:uid="{00000000-0009-0000-0100-000009000000}"/>
  <tableColumns count="1">
    <tableColumn id="1" xr3:uid="{00000000-0010-0000-0100-000001000000}" name="EV Type" dataDxfId="3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P5:P13" totalsRowShown="0" headerRowDxfId="32" dataDxfId="31">
  <autoFilter ref="P5:P13" xr:uid="{00000000-0009-0000-0100-000002000000}"/>
  <tableColumns count="1">
    <tableColumn id="1" xr3:uid="{00000000-0010-0000-0200-000001000000}" name="Fuel List" dataDxfId="3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R5:R9" totalsRowShown="0" headerRowDxfId="29" dataDxfId="28">
  <autoFilter ref="R5:R9" xr:uid="{00000000-0009-0000-0100-000003000000}"/>
  <tableColumns count="1">
    <tableColumn id="1" xr3:uid="{00000000-0010-0000-0300-000001000000}" name="Vehicle Class List" dataDxfId="27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T5:T10" totalsRowShown="0" headerRowDxfId="26" dataDxfId="25">
  <autoFilter ref="T5:T10" xr:uid="{00000000-0009-0000-0100-000004000000}"/>
  <tableColumns count="1">
    <tableColumn id="1" xr3:uid="{00000000-0010-0000-0400-000001000000}" name="Light-Duty Vehicles" dataDxfId="24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V5:V13" totalsRowShown="0" headerRowDxfId="23" dataDxfId="22">
  <autoFilter ref="V5:V13" xr:uid="{00000000-0009-0000-0100-000005000000}"/>
  <tableColumns count="1">
    <tableColumn id="1" xr3:uid="{00000000-0010-0000-0500-000001000000}" name="Heavy-Duty Vehicles" dataDxfId="21"/>
  </tableColumns>
  <tableStyleInfo name="TableStyleLight1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X5:X12" totalsRowShown="0" headerRowDxfId="20" dataDxfId="19">
  <autoFilter ref="X5:X12" xr:uid="{00000000-0009-0000-0100-000006000000}"/>
  <tableColumns count="1">
    <tableColumn id="1" xr3:uid="{00000000-0010-0000-0600-000001000000}" name="Off-Road Vehicles" dataDxfId="18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C5:L32" insertRowShift="1" totalsRowShown="0" headerRowDxfId="17" dataDxfId="15" headerRowBorderDxfId="16" tableBorderDxfId="14">
  <tableColumns count="10">
    <tableColumn id="1" xr3:uid="{00000000-0010-0000-0700-000001000000}" name="Alternative Fuel" dataDxfId="13"/>
    <tableColumn id="2" xr3:uid="{00000000-0010-0000-0700-000002000000}" name="Blend _x000a_%" dataDxfId="12"/>
    <tableColumn id="3" xr3:uid="{00000000-0010-0000-0700-000003000000}" name="Vehicle Class_x000a_Light Duty is _x000a_&lt; 10,000 lbs GVWR" dataDxfId="11"/>
    <tableColumn id="4" xr3:uid="{00000000-0010-0000-0700-000004000000}" name="Vehicle Type" dataDxfId="10">
      <calculatedColumnFormula>IF(Table7[[#This Row],[Vehicle Class
Light Duty is 
&lt; 10,000 lbs GVWR]]="","",INDIRECT(Table7[[#This Row],[Vehicle Class
Light Duty is 
&lt; 10,000 lbs GVWR]]))</calculatedColumnFormula>
    </tableColumn>
    <tableColumn id="5" xr3:uid="{00000000-0010-0000-0700-000005000000}" name="If Vehicle Type = _x000a_Other, please describe" dataDxfId="9"/>
    <tableColumn id="6" xr3:uid="{00000000-0010-0000-0700-000006000000}" name="Number of Vehicles" dataDxfId="8"/>
    <tableColumn id="7" xr3:uid="{00000000-0010-0000-0700-000007000000}" name="Total Miles Driven in 2025" dataDxfId="7"/>
    <tableColumn id="8" xr3:uid="{00000000-0010-0000-0700-000008000000}" name="Total Fuel Consumed _x000a_in 2025" dataDxfId="6"/>
    <tableColumn id="9" xr3:uid="{00000000-0010-0000-0700-000009000000}" name="Fuel Units" dataDxfId="5">
      <calculatedColumnFormula>IF(C6="","",IF(OR(Table7[[#This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calculatedColumnFormula>
    </tableColumn>
    <tableColumn id="11" xr3:uid="{00000000-0010-0000-0700-00000B000000}" name="Average MPG or MPGe" dataDxfId="4">
      <calculatedColumnFormula>IF(OR(Table7[[#This Row],[Total Miles Driven in 2025]]="",Table7[[#This Row],[Total Fuel Consumed 
in 2025]]=""),"",Table7[[#This Row],[Total Miles Driven in 2025]]/Table7[[#This Row],[Total Fuel Consumed 
in 2025]])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Q37"/>
  <sheetViews>
    <sheetView showGridLines="0" tabSelected="1" zoomScaleNormal="100" workbookViewId="0">
      <selection activeCell="B3" sqref="B3"/>
    </sheetView>
  </sheetViews>
  <sheetFormatPr baseColWidth="10" defaultColWidth="9.1640625" defaultRowHeight="15" x14ac:dyDescent="0.2"/>
  <cols>
    <col min="1" max="1" width="2.5" style="1" customWidth="1"/>
    <col min="2" max="2" width="6.1640625" style="1" customWidth="1"/>
    <col min="3" max="3" width="1.83203125" style="1" customWidth="1"/>
    <col min="4" max="4" width="10.5" style="1" customWidth="1"/>
    <col min="5" max="7" width="7.5" style="1" customWidth="1"/>
    <col min="8" max="8" width="9.83203125" style="1" customWidth="1"/>
    <col min="9" max="10" width="7.5" style="1" customWidth="1"/>
    <col min="11" max="11" width="9" style="1" customWidth="1"/>
    <col min="12" max="14" width="7.5" style="1" customWidth="1"/>
    <col min="15" max="15" width="7.6640625" style="1" customWidth="1"/>
    <col min="16" max="16" width="7" style="1" customWidth="1"/>
    <col min="17" max="17" width="29" style="1" customWidth="1"/>
    <col min="18" max="16384" width="9.1640625" style="1"/>
  </cols>
  <sheetData>
    <row r="1" spans="2:17" ht="16" thickBot="1" x14ac:dyDescent="0.25"/>
    <row r="2" spans="2:17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  <c r="Q2" s="65"/>
    </row>
    <row r="3" spans="2:17" x14ac:dyDescent="0.2">
      <c r="B3" s="66"/>
      <c r="C3" s="7"/>
      <c r="D3" s="7"/>
      <c r="E3" s="7"/>
      <c r="F3" s="7"/>
      <c r="G3" s="7"/>
      <c r="H3" s="7"/>
      <c r="I3" s="7"/>
      <c r="J3" s="7"/>
      <c r="K3" s="7"/>
      <c r="L3" s="7"/>
      <c r="M3"/>
      <c r="N3"/>
      <c r="O3"/>
      <c r="P3"/>
      <c r="Q3" s="67"/>
    </row>
    <row r="4" spans="2:17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/>
      <c r="N4"/>
      <c r="O4"/>
      <c r="P4"/>
      <c r="Q4" s="67"/>
    </row>
    <row r="5" spans="2:17" x14ac:dyDescent="0.2"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/>
      <c r="N5"/>
      <c r="O5"/>
      <c r="P5"/>
      <c r="Q5" s="67"/>
    </row>
    <row r="6" spans="2:17" x14ac:dyDescent="0.2">
      <c r="B6" s="66"/>
      <c r="C6" s="7"/>
      <c r="D6" s="7"/>
      <c r="E6" s="7"/>
      <c r="F6" s="7"/>
      <c r="G6" s="7"/>
      <c r="H6" s="7"/>
      <c r="I6" s="7"/>
      <c r="J6" s="7"/>
      <c r="K6" s="7"/>
      <c r="L6" s="7"/>
      <c r="M6"/>
      <c r="N6"/>
      <c r="O6"/>
      <c r="P6"/>
      <c r="Q6" s="67"/>
    </row>
    <row r="7" spans="2:17" ht="15.75" customHeight="1" x14ac:dyDescent="0.2"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/>
      <c r="N7"/>
      <c r="O7"/>
      <c r="P7"/>
      <c r="Q7" s="67"/>
    </row>
    <row r="8" spans="2:17" x14ac:dyDescent="0.2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/>
      <c r="N8"/>
      <c r="O8"/>
      <c r="P8"/>
      <c r="Q8" s="67"/>
    </row>
    <row r="9" spans="2:17" ht="37" x14ac:dyDescent="0.45">
      <c r="B9" s="68"/>
      <c r="C9" s="34" t="s">
        <v>135</v>
      </c>
      <c r="D9"/>
      <c r="E9" s="8"/>
      <c r="F9" s="8"/>
      <c r="G9" s="8"/>
      <c r="H9" s="8"/>
      <c r="I9" s="8"/>
      <c r="J9" s="8"/>
      <c r="K9" s="8"/>
      <c r="L9"/>
      <c r="M9"/>
      <c r="N9"/>
      <c r="O9"/>
      <c r="P9"/>
      <c r="Q9" s="67"/>
    </row>
    <row r="10" spans="2:17" x14ac:dyDescent="0.2">
      <c r="B10" s="68"/>
      <c r="C10"/>
      <c r="D10" s="113"/>
      <c r="E10"/>
      <c r="F10"/>
      <c r="G10"/>
      <c r="H10"/>
      <c r="I10"/>
      <c r="J10"/>
      <c r="K10"/>
      <c r="L10"/>
      <c r="M10"/>
      <c r="N10"/>
      <c r="O10"/>
      <c r="P10"/>
      <c r="Q10" s="67"/>
    </row>
    <row r="11" spans="2:17" ht="24" x14ac:dyDescent="0.3">
      <c r="B11" s="68"/>
      <c r="C11" s="24" t="s">
        <v>38</v>
      </c>
      <c r="D11"/>
      <c r="E11"/>
      <c r="F11"/>
      <c r="G11"/>
      <c r="H11"/>
      <c r="I11"/>
      <c r="J11"/>
      <c r="K11"/>
      <c r="L11"/>
      <c r="M11"/>
      <c r="N11"/>
      <c r="O11"/>
      <c r="P11"/>
      <c r="Q11" s="67"/>
    </row>
    <row r="12" spans="2:17" ht="7.5" customHeight="1" x14ac:dyDescent="0.2">
      <c r="B12" s="68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67"/>
    </row>
    <row r="13" spans="2:17" x14ac:dyDescent="0.2">
      <c r="B13" s="68"/>
      <c r="C13"/>
      <c r="D13" s="131" t="s">
        <v>0</v>
      </c>
      <c r="E13" s="131"/>
      <c r="F13" s="131"/>
      <c r="G13" s="131"/>
      <c r="H13" s="2"/>
      <c r="I13" s="130" t="s">
        <v>37</v>
      </c>
      <c r="J13" s="130"/>
      <c r="K13" s="130"/>
      <c r="L13"/>
      <c r="M13"/>
      <c r="N13"/>
      <c r="O13"/>
      <c r="P13"/>
      <c r="Q13" s="67"/>
    </row>
    <row r="14" spans="2:17" x14ac:dyDescent="0.2">
      <c r="B14" s="68"/>
      <c r="C14"/>
      <c r="D14" s="133"/>
      <c r="E14" s="133"/>
      <c r="F14" s="133"/>
      <c r="G14" s="133"/>
      <c r="H14" s="2"/>
      <c r="I14"/>
      <c r="J14"/>
      <c r="K14"/>
      <c r="L14"/>
      <c r="M14"/>
      <c r="N14"/>
      <c r="O14"/>
      <c r="P14"/>
      <c r="Q14" s="67"/>
    </row>
    <row r="15" spans="2:17" ht="7.5" customHeight="1" x14ac:dyDescent="0.2">
      <c r="B15" s="6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67"/>
    </row>
    <row r="16" spans="2:17" x14ac:dyDescent="0.2">
      <c r="B16" s="68"/>
      <c r="C16"/>
      <c r="D16" s="130" t="s">
        <v>1</v>
      </c>
      <c r="E16" s="130"/>
      <c r="F16" s="130"/>
      <c r="G16" s="130"/>
      <c r="H16"/>
      <c r="I16" s="130" t="s">
        <v>3</v>
      </c>
      <c r="J16" s="130"/>
      <c r="K16" s="130"/>
      <c r="L16" s="130"/>
      <c r="M16"/>
      <c r="N16" s="130" t="s">
        <v>2</v>
      </c>
      <c r="O16" s="130"/>
      <c r="P16" s="130"/>
      <c r="Q16" s="67"/>
    </row>
    <row r="17" spans="2:17" x14ac:dyDescent="0.2">
      <c r="B17" s="68"/>
      <c r="C17"/>
      <c r="D17" s="133"/>
      <c r="E17" s="133"/>
      <c r="F17" s="133"/>
      <c r="G17" s="133"/>
      <c r="H17"/>
      <c r="I17" s="133"/>
      <c r="J17" s="133"/>
      <c r="K17" s="133"/>
      <c r="L17" s="133"/>
      <c r="M17"/>
      <c r="N17" s="132"/>
      <c r="O17" s="132"/>
      <c r="P17" s="132"/>
      <c r="Q17" s="67"/>
    </row>
    <row r="18" spans="2:17" x14ac:dyDescent="0.2">
      <c r="B18" s="6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67"/>
    </row>
    <row r="19" spans="2:17" ht="24" x14ac:dyDescent="0.3">
      <c r="B19" s="68"/>
      <c r="C19" s="24" t="s">
        <v>39</v>
      </c>
      <c r="D19"/>
      <c r="E19"/>
      <c r="F19"/>
      <c r="G19"/>
      <c r="H19"/>
      <c r="I19"/>
      <c r="J19"/>
      <c r="K19"/>
      <c r="L19"/>
      <c r="M19"/>
      <c r="N19"/>
      <c r="O19"/>
      <c r="P19"/>
      <c r="Q19" s="67"/>
    </row>
    <row r="20" spans="2:17" ht="6.75" customHeight="1" x14ac:dyDescent="0.2">
      <c r="B20" s="6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7"/>
    </row>
    <row r="21" spans="2:17" x14ac:dyDescent="0.2">
      <c r="B21" s="68"/>
      <c r="C21"/>
      <c r="D21" s="130" t="s">
        <v>143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67"/>
    </row>
    <row r="22" spans="2:17" x14ac:dyDescent="0.2">
      <c r="B22" s="68"/>
      <c r="C22"/>
      <c r="D22" s="23" t="s">
        <v>136</v>
      </c>
      <c r="E22"/>
      <c r="F22"/>
      <c r="G22"/>
      <c r="H22"/>
      <c r="I22"/>
      <c r="J22"/>
      <c r="K22"/>
      <c r="L22"/>
      <c r="M22"/>
      <c r="N22"/>
      <c r="O22"/>
      <c r="P22"/>
      <c r="Q22" s="67"/>
    </row>
    <row r="23" spans="2:17" ht="15.75" customHeight="1" x14ac:dyDescent="0.2">
      <c r="B23" s="68"/>
      <c r="C23"/>
      <c r="D23"/>
      <c r="E23" s="119" t="s">
        <v>117</v>
      </c>
      <c r="F23" s="119" t="s">
        <v>118</v>
      </c>
      <c r="G23"/>
      <c r="H23" s="119" t="s">
        <v>117</v>
      </c>
      <c r="I23" s="119" t="s">
        <v>118</v>
      </c>
      <c r="J23"/>
      <c r="K23" s="119" t="s">
        <v>117</v>
      </c>
      <c r="L23" s="119" t="s">
        <v>118</v>
      </c>
      <c r="M23"/>
      <c r="N23"/>
      <c r="O23" s="119" t="s">
        <v>117</v>
      </c>
      <c r="P23" s="119" t="s">
        <v>118</v>
      </c>
      <c r="Q23" s="67"/>
    </row>
    <row r="24" spans="2:17" ht="16" x14ac:dyDescent="0.2">
      <c r="B24" s="68"/>
      <c r="C24"/>
      <c r="D24" s="2" t="s">
        <v>41</v>
      </c>
      <c r="E24" s="107"/>
      <c r="F24" s="107"/>
      <c r="G24" s="120" t="s">
        <v>43</v>
      </c>
      <c r="H24" s="107"/>
      <c r="I24" s="107"/>
      <c r="J24" s="120" t="s">
        <v>44</v>
      </c>
      <c r="K24" s="107"/>
      <c r="L24" s="107"/>
      <c r="M24"/>
      <c r="N24" s="125" t="s">
        <v>112</v>
      </c>
      <c r="O24" s="107"/>
      <c r="P24" s="107"/>
      <c r="Q24" s="67"/>
    </row>
    <row r="25" spans="2:17" ht="13.25" customHeight="1" x14ac:dyDescent="0.2">
      <c r="B25" s="68"/>
      <c r="C25"/>
      <c r="D25"/>
      <c r="E25" s="119" t="s">
        <v>117</v>
      </c>
      <c r="F25" s="119" t="s">
        <v>118</v>
      </c>
      <c r="G25"/>
      <c r="H25"/>
      <c r="I25"/>
      <c r="J25" s="119" t="s">
        <v>117</v>
      </c>
      <c r="K25" s="119" t="s">
        <v>118</v>
      </c>
      <c r="L25"/>
      <c r="M25"/>
      <c r="N25" s="119" t="s">
        <v>117</v>
      </c>
      <c r="O25" s="119" t="s">
        <v>118</v>
      </c>
      <c r="P25"/>
      <c r="Q25" s="67"/>
    </row>
    <row r="26" spans="2:17" x14ac:dyDescent="0.2">
      <c r="B26" s="68"/>
      <c r="C26"/>
      <c r="D26" s="2" t="s">
        <v>40</v>
      </c>
      <c r="E26" s="107"/>
      <c r="F26" s="107"/>
      <c r="G26" s="134" t="s">
        <v>48</v>
      </c>
      <c r="H26" s="134"/>
      <c r="I26" s="134"/>
      <c r="J26" s="107"/>
      <c r="K26" s="107"/>
      <c r="L26" s="134" t="s">
        <v>42</v>
      </c>
      <c r="M26" s="134"/>
      <c r="N26" s="107"/>
      <c r="O26" s="107"/>
      <c r="P26"/>
      <c r="Q26" s="67"/>
    </row>
    <row r="27" spans="2:17" x14ac:dyDescent="0.2">
      <c r="B27" s="6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67"/>
    </row>
    <row r="28" spans="2:17" ht="24" x14ac:dyDescent="0.3">
      <c r="B28" s="68"/>
      <c r="C28" s="24" t="s">
        <v>45</v>
      </c>
      <c r="D28"/>
      <c r="E28"/>
      <c r="F28"/>
      <c r="G28"/>
      <c r="H28"/>
      <c r="I28"/>
      <c r="J28"/>
      <c r="K28"/>
      <c r="L28"/>
      <c r="M28"/>
      <c r="N28"/>
      <c r="O28"/>
      <c r="P28"/>
      <c r="Q28" s="67"/>
    </row>
    <row r="29" spans="2:17" ht="7.5" customHeight="1" x14ac:dyDescent="0.2">
      <c r="B29" s="68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67"/>
    </row>
    <row r="30" spans="2:17" x14ac:dyDescent="0.2">
      <c r="B30" s="68"/>
      <c r="C30"/>
      <c r="D30" s="2" t="s">
        <v>120</v>
      </c>
      <c r="E30"/>
      <c r="F30"/>
      <c r="G30"/>
      <c r="H30"/>
      <c r="I30"/>
      <c r="J30"/>
      <c r="K30"/>
      <c r="L30"/>
      <c r="M30"/>
      <c r="N30"/>
      <c r="O30"/>
      <c r="P30"/>
      <c r="Q30" s="67"/>
    </row>
    <row r="31" spans="2:17" x14ac:dyDescent="0.2">
      <c r="B31" s="68"/>
      <c r="C31"/>
      <c r="D31" s="23" t="s">
        <v>137</v>
      </c>
      <c r="E31"/>
      <c r="F31"/>
      <c r="G31"/>
      <c r="H31"/>
      <c r="I31"/>
      <c r="J31"/>
      <c r="K31"/>
      <c r="L31"/>
      <c r="M31"/>
      <c r="N31"/>
      <c r="O31"/>
      <c r="P31"/>
      <c r="Q31" s="67"/>
    </row>
    <row r="32" spans="2:17" ht="12" customHeight="1" thickBot="1" x14ac:dyDescent="0.25">
      <c r="B32" s="68"/>
      <c r="C32"/>
      <c r="D32"/>
      <c r="E32"/>
      <c r="F32" s="141" t="s">
        <v>117</v>
      </c>
      <c r="G32" s="142"/>
      <c r="H32" s="143"/>
      <c r="I32" s="141" t="s">
        <v>118</v>
      </c>
      <c r="J32" s="142"/>
      <c r="K32" s="143"/>
      <c r="L32"/>
      <c r="M32"/>
      <c r="N32"/>
      <c r="O32"/>
      <c r="P32"/>
      <c r="Q32" s="67"/>
    </row>
    <row r="33" spans="2:17" x14ac:dyDescent="0.2">
      <c r="B33" s="68"/>
      <c r="C33"/>
      <c r="D33" s="139"/>
      <c r="E33" s="140"/>
      <c r="F33" s="121" t="s">
        <v>46</v>
      </c>
      <c r="G33" s="122" t="s">
        <v>47</v>
      </c>
      <c r="H33" s="122" t="s">
        <v>119</v>
      </c>
      <c r="I33" s="123" t="s">
        <v>46</v>
      </c>
      <c r="J33" s="124" t="s">
        <v>47</v>
      </c>
      <c r="K33" s="124" t="s">
        <v>119</v>
      </c>
      <c r="L33"/>
      <c r="M33"/>
      <c r="N33"/>
      <c r="O33"/>
      <c r="P33"/>
      <c r="Q33" s="67"/>
    </row>
    <row r="34" spans="2:17" x14ac:dyDescent="0.2">
      <c r="B34" s="68"/>
      <c r="C34"/>
      <c r="D34" s="135" t="s">
        <v>49</v>
      </c>
      <c r="E34" s="136"/>
      <c r="F34" s="107"/>
      <c r="G34" s="108"/>
      <c r="H34" s="108"/>
      <c r="I34" s="107"/>
      <c r="J34" s="108"/>
      <c r="K34" s="108"/>
      <c r="L34"/>
      <c r="M34"/>
      <c r="N34"/>
      <c r="O34"/>
      <c r="P34"/>
      <c r="Q34" s="67"/>
    </row>
    <row r="35" spans="2:17" ht="16" x14ac:dyDescent="0.2">
      <c r="B35" s="68"/>
      <c r="C35"/>
      <c r="D35" s="135" t="s">
        <v>50</v>
      </c>
      <c r="E35" s="136"/>
      <c r="F35" s="107"/>
      <c r="G35" s="108"/>
      <c r="H35" s="108"/>
      <c r="I35" s="107"/>
      <c r="J35" s="108"/>
      <c r="K35" s="108"/>
      <c r="L35"/>
      <c r="M35"/>
      <c r="N35"/>
      <c r="O35" s="40"/>
      <c r="P35"/>
      <c r="Q35" s="67"/>
    </row>
    <row r="36" spans="2:17" ht="16" thickBot="1" x14ac:dyDescent="0.25">
      <c r="B36" s="68"/>
      <c r="C36"/>
      <c r="D36" s="137" t="s">
        <v>51</v>
      </c>
      <c r="E36" s="138"/>
      <c r="F36" s="109"/>
      <c r="G36" s="110"/>
      <c r="H36" s="110"/>
      <c r="I36" s="109"/>
      <c r="J36" s="110"/>
      <c r="K36" s="110"/>
      <c r="L36"/>
      <c r="M36"/>
      <c r="N36"/>
      <c r="O36"/>
      <c r="P36"/>
      <c r="Q36" s="67"/>
    </row>
    <row r="37" spans="2:17" ht="16" thickBot="1" x14ac:dyDescent="0.25">
      <c r="B37" s="89" t="s">
        <v>113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1"/>
    </row>
  </sheetData>
  <mergeCells count="18">
    <mergeCell ref="L26:M26"/>
    <mergeCell ref="D34:E34"/>
    <mergeCell ref="D35:E35"/>
    <mergeCell ref="D36:E36"/>
    <mergeCell ref="D33:E33"/>
    <mergeCell ref="G26:I26"/>
    <mergeCell ref="F32:H32"/>
    <mergeCell ref="I32:K32"/>
    <mergeCell ref="D21:P21"/>
    <mergeCell ref="D16:G16"/>
    <mergeCell ref="D13:G13"/>
    <mergeCell ref="N16:P16"/>
    <mergeCell ref="N17:P17"/>
    <mergeCell ref="D14:G14"/>
    <mergeCell ref="D17:G17"/>
    <mergeCell ref="I16:L16"/>
    <mergeCell ref="I17:L17"/>
    <mergeCell ref="I13:K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FCE-45F8-4058-9954-D11769E3212B}">
  <sheetPr>
    <tabColor rgb="FF92D050"/>
  </sheetPr>
  <dimension ref="B1:V42"/>
  <sheetViews>
    <sheetView showGridLines="0" topLeftCell="A9" zoomScaleNormal="100" workbookViewId="0">
      <selection activeCell="P29" sqref="P29"/>
    </sheetView>
  </sheetViews>
  <sheetFormatPr baseColWidth="10" defaultColWidth="9.1640625" defaultRowHeight="15" x14ac:dyDescent="0.2"/>
  <cols>
    <col min="1" max="1" width="2.5" style="1" customWidth="1"/>
    <col min="2" max="2" width="6.1640625" style="1" customWidth="1"/>
    <col min="3" max="3" width="1.83203125" style="1" customWidth="1"/>
    <col min="4" max="4" width="10.5" style="1" customWidth="1"/>
    <col min="5" max="6" width="7.5" style="1" customWidth="1"/>
    <col min="7" max="7" width="9.5" style="1" customWidth="1"/>
    <col min="8" max="15" width="7.5" style="1" customWidth="1"/>
    <col min="16" max="16" width="14.33203125" style="1" customWidth="1"/>
    <col min="17" max="17" width="19.5" style="1" customWidth="1"/>
    <col min="18" max="16384" width="9.1640625" style="1"/>
  </cols>
  <sheetData>
    <row r="1" spans="2:17" ht="16" thickBot="1" x14ac:dyDescent="0.25"/>
    <row r="2" spans="2:17" x14ac:dyDescent="0.2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  <c r="Q2" s="65"/>
    </row>
    <row r="3" spans="2:17" x14ac:dyDescent="0.2">
      <c r="B3" s="66"/>
      <c r="C3" s="7"/>
      <c r="D3" s="7"/>
      <c r="E3" s="7"/>
      <c r="F3" s="7"/>
      <c r="G3" s="7"/>
      <c r="H3" s="7"/>
      <c r="I3" s="7"/>
      <c r="J3" s="7"/>
      <c r="K3" s="7"/>
      <c r="L3" s="7"/>
      <c r="M3"/>
      <c r="N3"/>
      <c r="O3"/>
      <c r="P3"/>
      <c r="Q3" s="67"/>
    </row>
    <row r="4" spans="2:17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/>
      <c r="N4"/>
      <c r="O4"/>
      <c r="P4"/>
      <c r="Q4" s="67"/>
    </row>
    <row r="5" spans="2:17" x14ac:dyDescent="0.2">
      <c r="B5" s="66"/>
      <c r="C5" s="7"/>
      <c r="D5" s="7"/>
      <c r="E5" s="7"/>
      <c r="F5" s="7"/>
      <c r="G5" s="7"/>
      <c r="H5" s="7"/>
      <c r="I5" s="7"/>
      <c r="J5" s="7"/>
      <c r="K5" s="7"/>
      <c r="L5" s="7"/>
      <c r="M5"/>
      <c r="N5"/>
      <c r="O5"/>
      <c r="P5"/>
      <c r="Q5" s="67"/>
    </row>
    <row r="6" spans="2:17" x14ac:dyDescent="0.2">
      <c r="B6" s="66"/>
      <c r="C6" s="7"/>
      <c r="D6" s="7"/>
      <c r="E6" s="7"/>
      <c r="F6" s="7"/>
      <c r="G6" s="7"/>
      <c r="H6" s="7"/>
      <c r="I6" s="7"/>
      <c r="J6" s="7"/>
      <c r="K6" s="7"/>
      <c r="L6" s="7"/>
      <c r="M6"/>
      <c r="N6"/>
      <c r="O6"/>
      <c r="P6"/>
      <c r="Q6" s="67"/>
    </row>
    <row r="7" spans="2:17" ht="15.75" customHeight="1" x14ac:dyDescent="0.2"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/>
      <c r="N7"/>
      <c r="O7"/>
      <c r="P7"/>
      <c r="Q7" s="67"/>
    </row>
    <row r="8" spans="2:17" x14ac:dyDescent="0.2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/>
      <c r="N8"/>
      <c r="O8"/>
      <c r="P8"/>
      <c r="Q8" s="67"/>
    </row>
    <row r="9" spans="2:17" ht="37" x14ac:dyDescent="0.45">
      <c r="B9" s="68"/>
      <c r="C9" s="34" t="s">
        <v>123</v>
      </c>
      <c r="D9"/>
      <c r="E9" s="8"/>
      <c r="F9" s="8"/>
      <c r="G9" s="8"/>
      <c r="H9" s="8"/>
      <c r="I9" s="8"/>
      <c r="J9" s="8"/>
      <c r="K9" s="8"/>
      <c r="L9"/>
      <c r="M9"/>
      <c r="N9"/>
      <c r="O9"/>
      <c r="P9"/>
      <c r="Q9" s="67"/>
    </row>
    <row r="10" spans="2:17" x14ac:dyDescent="0.2">
      <c r="B10" s="68"/>
      <c r="C10"/>
      <c r="D10" s="113"/>
      <c r="E10"/>
      <c r="F10"/>
      <c r="G10"/>
      <c r="H10"/>
      <c r="I10"/>
      <c r="J10"/>
      <c r="K10"/>
      <c r="L10"/>
      <c r="M10"/>
      <c r="N10"/>
      <c r="O10"/>
      <c r="P10"/>
      <c r="Q10" s="67"/>
    </row>
    <row r="11" spans="2:17" ht="24" x14ac:dyDescent="0.3">
      <c r="B11" s="68"/>
      <c r="C11" s="24" t="s">
        <v>125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 s="67"/>
    </row>
    <row r="12" spans="2:17" ht="7.5" customHeight="1" x14ac:dyDescent="0.2">
      <c r="B12" s="68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 s="67"/>
    </row>
    <row r="13" spans="2:17" x14ac:dyDescent="0.2">
      <c r="B13" s="68"/>
      <c r="C13"/>
      <c r="D13" s="131" t="s">
        <v>126</v>
      </c>
      <c r="E13" s="131"/>
      <c r="F13" s="131"/>
      <c r="G13" s="131"/>
      <c r="H13" s="2"/>
      <c r="I13" s="130" t="s">
        <v>124</v>
      </c>
      <c r="J13" s="130"/>
      <c r="K13" s="130"/>
      <c r="L13"/>
      <c r="M13"/>
      <c r="N13"/>
      <c r="O13"/>
      <c r="P13"/>
      <c r="Q13" s="67"/>
    </row>
    <row r="14" spans="2:17" x14ac:dyDescent="0.2">
      <c r="B14" s="68"/>
      <c r="C14"/>
      <c r="D14" s="133"/>
      <c r="E14" s="133"/>
      <c r="F14" s="133"/>
      <c r="G14" s="133"/>
      <c r="H14" s="2"/>
      <c r="I14" s="144"/>
      <c r="J14" s="146"/>
      <c r="K14"/>
      <c r="L14"/>
      <c r="M14"/>
      <c r="N14"/>
      <c r="O14"/>
      <c r="P14"/>
      <c r="Q14" s="67"/>
    </row>
    <row r="15" spans="2:17" ht="7.5" customHeight="1" x14ac:dyDescent="0.2">
      <c r="B15" s="6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 s="67"/>
    </row>
    <row r="16" spans="2:17" x14ac:dyDescent="0.2">
      <c r="B16" s="68"/>
      <c r="C16"/>
      <c r="D16" s="130" t="s">
        <v>128</v>
      </c>
      <c r="E16" s="130"/>
      <c r="F16" s="130"/>
      <c r="G16" s="130"/>
      <c r="H16"/>
      <c r="I16" s="130" t="s">
        <v>3</v>
      </c>
      <c r="J16" s="130"/>
      <c r="K16" s="130"/>
      <c r="L16" s="130"/>
      <c r="M16"/>
      <c r="N16" s="130" t="s">
        <v>2</v>
      </c>
      <c r="O16" s="130"/>
      <c r="P16" s="130"/>
      <c r="Q16" s="67"/>
    </row>
    <row r="17" spans="2:17" x14ac:dyDescent="0.2">
      <c r="B17" s="68"/>
      <c r="C17"/>
      <c r="D17" s="133"/>
      <c r="E17" s="133"/>
      <c r="F17" s="133"/>
      <c r="G17" s="133"/>
      <c r="H17"/>
      <c r="I17" s="133"/>
      <c r="J17" s="133"/>
      <c r="K17" s="133"/>
      <c r="L17" s="133"/>
      <c r="M17"/>
      <c r="N17" s="132"/>
      <c r="O17" s="132"/>
      <c r="P17" s="132"/>
      <c r="Q17" s="67"/>
    </row>
    <row r="18" spans="2:17" x14ac:dyDescent="0.2">
      <c r="B18" s="6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67"/>
    </row>
    <row r="19" spans="2:17" x14ac:dyDescent="0.2">
      <c r="B19" s="68"/>
      <c r="C19"/>
      <c r="D19" s="130" t="s">
        <v>127</v>
      </c>
      <c r="E19" s="130"/>
      <c r="F19" s="130"/>
      <c r="G19" s="130"/>
      <c r="H19"/>
      <c r="I19"/>
      <c r="J19"/>
      <c r="K19"/>
      <c r="L19"/>
      <c r="M19"/>
      <c r="N19"/>
      <c r="O19"/>
      <c r="P19"/>
      <c r="Q19" s="67"/>
    </row>
    <row r="20" spans="2:17" x14ac:dyDescent="0.2">
      <c r="B20" s="68"/>
      <c r="C20"/>
      <c r="D20" s="149"/>
      <c r="E20" s="149"/>
      <c r="F20" s="149"/>
      <c r="G20" s="149"/>
      <c r="H20" s="149"/>
      <c r="I20" s="149"/>
      <c r="J20" s="149"/>
      <c r="K20" s="149"/>
      <c r="L20" s="149"/>
      <c r="M20"/>
      <c r="N20"/>
      <c r="O20"/>
      <c r="P20"/>
      <c r="Q20" s="67"/>
    </row>
    <row r="21" spans="2:17" x14ac:dyDescent="0.2">
      <c r="B21" s="6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67"/>
    </row>
    <row r="22" spans="2:17" ht="24" x14ac:dyDescent="0.3">
      <c r="B22" s="68"/>
      <c r="C22" s="24" t="s">
        <v>129</v>
      </c>
      <c r="D22"/>
      <c r="E22"/>
      <c r="F22"/>
      <c r="G22"/>
      <c r="H22"/>
      <c r="I22"/>
      <c r="J22"/>
      <c r="K22"/>
      <c r="L22"/>
      <c r="M22"/>
      <c r="N22"/>
      <c r="O22"/>
      <c r="P22"/>
      <c r="Q22" s="67"/>
    </row>
    <row r="23" spans="2:17" ht="6.75" customHeight="1" x14ac:dyDescent="0.2">
      <c r="B23" s="6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7"/>
    </row>
    <row r="24" spans="2:17" x14ac:dyDescent="0.2">
      <c r="B24" s="68"/>
      <c r="C24"/>
      <c r="D24" s="148" t="s">
        <v>130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67"/>
    </row>
    <row r="25" spans="2:17" x14ac:dyDescent="0.2">
      <c r="B25" s="68"/>
      <c r="C25"/>
      <c r="D25" s="23"/>
      <c r="E25"/>
      <c r="F25"/>
      <c r="G25"/>
      <c r="H25"/>
      <c r="I25"/>
      <c r="J25"/>
      <c r="K25"/>
      <c r="L25"/>
      <c r="M25"/>
      <c r="N25"/>
      <c r="O25"/>
      <c r="P25"/>
      <c r="Q25" s="67"/>
    </row>
    <row r="26" spans="2:17" ht="15.75" customHeight="1" x14ac:dyDescent="0.2">
      <c r="B26" s="68"/>
      <c r="C26"/>
      <c r="D26" s="2" t="s">
        <v>131</v>
      </c>
      <c r="E26" s="127"/>
      <c r="F26" s="127"/>
      <c r="G26" s="2"/>
      <c r="H26" s="127"/>
      <c r="I26" s="150"/>
      <c r="J26" s="150"/>
      <c r="K26" s="150"/>
      <c r="L26" s="119"/>
      <c r="M26"/>
      <c r="N26"/>
      <c r="O26" s="119"/>
      <c r="P26" s="119"/>
      <c r="Q26" s="67"/>
    </row>
    <row r="27" spans="2:17" ht="15.75" customHeight="1" x14ac:dyDescent="0.2">
      <c r="B27" s="68"/>
      <c r="C27"/>
      <c r="D27" s="2"/>
      <c r="E27" s="127"/>
      <c r="F27" s="127"/>
      <c r="G27" s="2"/>
      <c r="H27" s="127"/>
      <c r="I27" s="191"/>
      <c r="J27" s="191"/>
      <c r="K27" s="191"/>
      <c r="L27" s="119"/>
      <c r="M27"/>
      <c r="N27"/>
      <c r="O27" s="119"/>
      <c r="P27" s="119"/>
      <c r="Q27" s="67"/>
    </row>
    <row r="28" spans="2:17" ht="15.75" customHeight="1" x14ac:dyDescent="0.2">
      <c r="B28" s="68"/>
      <c r="C28"/>
      <c r="D28" s="192" t="s">
        <v>144</v>
      </c>
      <c r="E28" s="193"/>
      <c r="F28" s="193"/>
      <c r="G28" s="192"/>
      <c r="H28" s="193"/>
      <c r="I28" s="194"/>
      <c r="J28" s="194"/>
      <c r="K28" s="150"/>
      <c r="L28" s="150"/>
      <c r="M28" s="150"/>
      <c r="N28"/>
      <c r="O28" s="119"/>
      <c r="P28" s="119"/>
      <c r="Q28" s="67"/>
    </row>
    <row r="29" spans="2:17" ht="16" x14ac:dyDescent="0.2">
      <c r="B29" s="68"/>
      <c r="C29"/>
      <c r="D29" s="2"/>
      <c r="E29" s="126"/>
      <c r="F29" s="126"/>
      <c r="G29" s="120"/>
      <c r="H29" s="126"/>
      <c r="I29" s="126"/>
      <c r="J29" s="120"/>
      <c r="K29" s="126"/>
      <c r="L29" s="126"/>
      <c r="M29"/>
      <c r="N29" s="125"/>
      <c r="O29" s="126"/>
      <c r="P29" s="126"/>
      <c r="Q29" s="67"/>
    </row>
    <row r="30" spans="2:17" ht="13.25" customHeight="1" x14ac:dyDescent="0.2">
      <c r="B30" s="68"/>
      <c r="C30"/>
      <c r="D30" s="2" t="s">
        <v>134</v>
      </c>
      <c r="E30" s="119"/>
      <c r="F30" s="119"/>
      <c r="G30"/>
      <c r="H30"/>
      <c r="I30"/>
      <c r="J30"/>
      <c r="K30"/>
      <c r="L30"/>
      <c r="M30"/>
      <c r="N30"/>
      <c r="O30"/>
      <c r="P30"/>
      <c r="Q30"/>
    </row>
    <row r="31" spans="2:17" x14ac:dyDescent="0.2">
      <c r="B31" s="68"/>
      <c r="C31"/>
      <c r="D31" s="2"/>
      <c r="E31" s="126"/>
      <c r="F31" s="126"/>
      <c r="G31" s="134"/>
      <c r="H31" s="134"/>
      <c r="I31" s="134"/>
      <c r="J31" s="126"/>
      <c r="K31" s="126"/>
      <c r="L31" s="134"/>
      <c r="M31" s="134"/>
      <c r="N31" s="126"/>
      <c r="O31" s="126"/>
      <c r="P31"/>
      <c r="Q31" s="67"/>
    </row>
    <row r="32" spans="2:17" x14ac:dyDescent="0.2">
      <c r="B32" s="68"/>
      <c r="C32"/>
      <c r="D32" s="144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6"/>
      <c r="Q32" s="67"/>
    </row>
    <row r="33" spans="2:22" x14ac:dyDescent="0.2">
      <c r="B33" s="68"/>
      <c r="C33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67"/>
    </row>
    <row r="34" spans="2:22" x14ac:dyDescent="0.2">
      <c r="B34" s="68"/>
      <c r="C34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67"/>
    </row>
    <row r="35" spans="2:22" x14ac:dyDescent="0.2">
      <c r="B35" s="68"/>
      <c r="C35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67"/>
    </row>
    <row r="36" spans="2:22" x14ac:dyDescent="0.2">
      <c r="B36" s="68"/>
      <c r="C36"/>
      <c r="D36" s="2" t="s">
        <v>132</v>
      </c>
      <c r="E36" s="2"/>
      <c r="F36" s="2"/>
      <c r="G36" s="2"/>
      <c r="H36" s="2"/>
      <c r="I36" s="129"/>
      <c r="J36" s="129"/>
      <c r="K36" s="129"/>
      <c r="L36" s="128"/>
      <c r="M36" s="128"/>
      <c r="N36" s="128"/>
      <c r="O36" s="128"/>
      <c r="P36" s="128"/>
      <c r="Q36" s="67"/>
    </row>
    <row r="37" spans="2:22" x14ac:dyDescent="0.2">
      <c r="B37" s="68"/>
      <c r="C3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67"/>
    </row>
    <row r="38" spans="2:22" x14ac:dyDescent="0.2">
      <c r="B38" s="68"/>
      <c r="C3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67"/>
    </row>
    <row r="39" spans="2:22" x14ac:dyDescent="0.2">
      <c r="B39" s="68"/>
      <c r="C39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67"/>
    </row>
    <row r="40" spans="2:22" ht="14.25" customHeight="1" x14ac:dyDescent="0.3">
      <c r="B40" s="68"/>
      <c r="C40" s="24"/>
      <c r="D40" s="144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6"/>
      <c r="Q40" s="67"/>
    </row>
    <row r="41" spans="2:22" ht="14.25" customHeight="1" x14ac:dyDescent="0.3">
      <c r="B41"/>
      <c r="C41" s="24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/>
    </row>
    <row r="42" spans="2:22" x14ac:dyDescent="0.2">
      <c r="V42" s="1" t="s">
        <v>133</v>
      </c>
    </row>
  </sheetData>
  <mergeCells count="21">
    <mergeCell ref="N16:P16"/>
    <mergeCell ref="I14:J14"/>
    <mergeCell ref="D13:G13"/>
    <mergeCell ref="I13:K13"/>
    <mergeCell ref="D14:G14"/>
    <mergeCell ref="D16:G16"/>
    <mergeCell ref="I16:L16"/>
    <mergeCell ref="D32:P32"/>
    <mergeCell ref="D34:P34"/>
    <mergeCell ref="D38:P38"/>
    <mergeCell ref="D40:P40"/>
    <mergeCell ref="D17:G17"/>
    <mergeCell ref="I17:L17"/>
    <mergeCell ref="N17:P17"/>
    <mergeCell ref="D24:P24"/>
    <mergeCell ref="G31:I31"/>
    <mergeCell ref="L31:M31"/>
    <mergeCell ref="D19:G19"/>
    <mergeCell ref="D20:L20"/>
    <mergeCell ref="I26:K26"/>
    <mergeCell ref="K28:M28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</sheetPr>
  <dimension ref="A1:M35"/>
  <sheetViews>
    <sheetView showGridLines="0" workbookViewId="0">
      <selection activeCell="E10" sqref="E10"/>
    </sheetView>
  </sheetViews>
  <sheetFormatPr baseColWidth="10" defaultColWidth="9.1640625" defaultRowHeight="15" x14ac:dyDescent="0.2"/>
  <cols>
    <col min="1" max="1" width="2.5" style="25" customWidth="1"/>
    <col min="2" max="2" width="2.83203125" style="1" customWidth="1"/>
    <col min="3" max="3" width="22.5" style="1" customWidth="1"/>
    <col min="4" max="4" width="20.5" style="1" customWidth="1"/>
    <col min="5" max="5" width="21" style="1" customWidth="1"/>
    <col min="6" max="6" width="20.5" style="1" customWidth="1"/>
    <col min="7" max="7" width="13.83203125" style="1" customWidth="1"/>
    <col min="8" max="8" width="13.5" style="1" customWidth="1"/>
    <col min="9" max="9" width="13.1640625" style="1" customWidth="1"/>
    <col min="10" max="10" width="14.83203125" style="1" customWidth="1"/>
    <col min="11" max="11" width="2.83203125" style="1" customWidth="1"/>
    <col min="12" max="12" width="9.1640625" style="1"/>
    <col min="13" max="13" width="19.5" style="1" hidden="1" customWidth="1"/>
    <col min="14" max="16384" width="9.1640625" style="1"/>
  </cols>
  <sheetData>
    <row r="1" spans="2:13" ht="16" thickBot="1" x14ac:dyDescent="0.25"/>
    <row r="2" spans="2:13" ht="16" thickBot="1" x14ac:dyDescent="0.25">
      <c r="B2" s="72"/>
      <c r="C2" s="64"/>
      <c r="D2" s="64"/>
      <c r="E2" s="64"/>
      <c r="F2" s="64"/>
      <c r="G2" s="64"/>
      <c r="H2" s="64"/>
      <c r="I2" s="64"/>
      <c r="J2" s="64"/>
      <c r="K2" s="65"/>
    </row>
    <row r="3" spans="2:13" ht="100.5" customHeight="1" thickBot="1" x14ac:dyDescent="0.25">
      <c r="B3" s="68"/>
      <c r="C3" s="189" t="s">
        <v>138</v>
      </c>
      <c r="D3" s="151"/>
      <c r="E3" s="151"/>
      <c r="F3" s="152"/>
      <c r="G3" s="28"/>
      <c r="H3" s="28"/>
      <c r="I3" s="28"/>
      <c r="J3" s="28"/>
      <c r="K3" s="73"/>
    </row>
    <row r="4" spans="2:13" ht="15" customHeight="1" x14ac:dyDescent="0.2">
      <c r="B4" s="68"/>
      <c r="C4" s="28"/>
      <c r="D4" s="28"/>
      <c r="E4" s="28"/>
      <c r="F4" s="28"/>
      <c r="G4" s="28"/>
      <c r="H4" s="28"/>
      <c r="I4" s="28"/>
      <c r="J4" s="28"/>
      <c r="K4" s="73"/>
    </row>
    <row r="5" spans="2:13" s="26" customFormat="1" ht="51" x14ac:dyDescent="0.2">
      <c r="B5" s="74"/>
      <c r="C5" s="29" t="s">
        <v>52</v>
      </c>
      <c r="D5" s="30" t="s">
        <v>53</v>
      </c>
      <c r="E5" s="31" t="s">
        <v>11</v>
      </c>
      <c r="F5" s="32" t="s">
        <v>58</v>
      </c>
      <c r="G5" s="32" t="s">
        <v>30</v>
      </c>
      <c r="H5" s="32" t="s">
        <v>121</v>
      </c>
      <c r="I5" s="33" t="s">
        <v>122</v>
      </c>
      <c r="J5" s="42" t="s">
        <v>66</v>
      </c>
      <c r="K5" s="75"/>
      <c r="M5" s="27" t="s">
        <v>54</v>
      </c>
    </row>
    <row r="6" spans="2:13" x14ac:dyDescent="0.2">
      <c r="B6" s="68"/>
      <c r="C6" s="36"/>
      <c r="D6" s="36"/>
      <c r="E6" s="36"/>
      <c r="F6" s="38"/>
      <c r="G6" s="39"/>
      <c r="H6" s="39"/>
      <c r="I6" s="39"/>
      <c r="J6" s="41"/>
      <c r="K6" s="67"/>
      <c r="M6" t="s">
        <v>55</v>
      </c>
    </row>
    <row r="7" spans="2:13" x14ac:dyDescent="0.2">
      <c r="B7" s="68"/>
      <c r="C7" s="36"/>
      <c r="D7" s="36"/>
      <c r="E7" s="36"/>
      <c r="F7" s="38"/>
      <c r="G7" s="39"/>
      <c r="H7" s="39"/>
      <c r="I7" s="39"/>
      <c r="J7" s="41"/>
      <c r="K7" s="67"/>
      <c r="M7" t="s">
        <v>56</v>
      </c>
    </row>
    <row r="8" spans="2:13" x14ac:dyDescent="0.2">
      <c r="B8" s="68"/>
      <c r="C8" s="36"/>
      <c r="D8" s="36"/>
      <c r="E8" s="36"/>
      <c r="F8" s="38"/>
      <c r="G8" s="39"/>
      <c r="H8" s="39"/>
      <c r="I8" s="39"/>
      <c r="J8" s="41"/>
      <c r="K8" s="67"/>
      <c r="M8" t="s">
        <v>57</v>
      </c>
    </row>
    <row r="9" spans="2:13" x14ac:dyDescent="0.2">
      <c r="B9" s="68"/>
      <c r="C9" s="36"/>
      <c r="D9" s="36"/>
      <c r="E9" s="36"/>
      <c r="F9" s="38"/>
      <c r="G9" s="39"/>
      <c r="H9" s="39"/>
      <c r="I9" s="39"/>
      <c r="J9" s="41"/>
      <c r="K9" s="67"/>
      <c r="M9"/>
    </row>
    <row r="10" spans="2:13" x14ac:dyDescent="0.2">
      <c r="B10" s="68"/>
      <c r="C10" s="36"/>
      <c r="D10" s="36"/>
      <c r="E10" s="36"/>
      <c r="F10" s="38"/>
      <c r="G10" s="39"/>
      <c r="H10" s="39"/>
      <c r="I10" s="39"/>
      <c r="J10" s="41"/>
      <c r="K10" s="67"/>
    </row>
    <row r="11" spans="2:13" x14ac:dyDescent="0.2">
      <c r="B11" s="68"/>
      <c r="C11" s="36"/>
      <c r="D11" s="36"/>
      <c r="E11" s="36"/>
      <c r="F11" s="38"/>
      <c r="G11" s="39"/>
      <c r="H11" s="39"/>
      <c r="I11" s="39"/>
      <c r="J11" s="41"/>
      <c r="K11" s="67"/>
    </row>
    <row r="12" spans="2:13" x14ac:dyDescent="0.2">
      <c r="B12" s="68"/>
      <c r="C12" s="36"/>
      <c r="D12" s="36"/>
      <c r="E12" s="36"/>
      <c r="F12" s="38"/>
      <c r="G12" s="39"/>
      <c r="H12" s="39"/>
      <c r="I12" s="39"/>
      <c r="J12" s="41"/>
      <c r="K12" s="67"/>
    </row>
    <row r="13" spans="2:13" x14ac:dyDescent="0.2">
      <c r="B13" s="68"/>
      <c r="C13" s="36"/>
      <c r="D13" s="36"/>
      <c r="E13" s="36"/>
      <c r="F13" s="38"/>
      <c r="G13" s="39"/>
      <c r="H13" s="39"/>
      <c r="I13" s="39"/>
      <c r="J13" s="41"/>
      <c r="K13" s="67"/>
    </row>
    <row r="14" spans="2:13" x14ac:dyDescent="0.2">
      <c r="B14" s="68"/>
      <c r="C14" s="36"/>
      <c r="D14" s="37"/>
      <c r="E14" s="36"/>
      <c r="F14" s="38"/>
      <c r="G14" s="39"/>
      <c r="H14" s="39"/>
      <c r="I14" s="39"/>
      <c r="J14" s="41"/>
      <c r="K14" s="67"/>
    </row>
    <row r="15" spans="2:13" x14ac:dyDescent="0.2">
      <c r="B15" s="68"/>
      <c r="C15" s="36"/>
      <c r="D15" s="36"/>
      <c r="E15" s="36"/>
      <c r="F15" s="38"/>
      <c r="G15" s="39"/>
      <c r="H15" s="39"/>
      <c r="I15" s="39"/>
      <c r="J15" s="41"/>
      <c r="K15" s="67"/>
    </row>
    <row r="16" spans="2:13" x14ac:dyDescent="0.2">
      <c r="B16" s="68"/>
      <c r="C16" s="36"/>
      <c r="D16" s="36"/>
      <c r="E16" s="36"/>
      <c r="F16" s="38"/>
      <c r="G16" s="39"/>
      <c r="H16" s="39"/>
      <c r="I16" s="39"/>
      <c r="J16" s="41"/>
      <c r="K16" s="67"/>
    </row>
    <row r="17" spans="2:11" x14ac:dyDescent="0.2">
      <c r="B17" s="68"/>
      <c r="C17" s="36"/>
      <c r="D17" s="36"/>
      <c r="E17" s="36"/>
      <c r="F17" s="38"/>
      <c r="G17" s="39"/>
      <c r="H17" s="39"/>
      <c r="I17" s="39"/>
      <c r="J17" s="41"/>
      <c r="K17" s="67"/>
    </row>
    <row r="18" spans="2:11" x14ac:dyDescent="0.2">
      <c r="B18" s="68"/>
      <c r="C18" s="36"/>
      <c r="D18" s="36"/>
      <c r="E18" s="36"/>
      <c r="F18" s="38"/>
      <c r="G18" s="39"/>
      <c r="H18" s="39"/>
      <c r="I18" s="39"/>
      <c r="J18" s="41"/>
      <c r="K18" s="67"/>
    </row>
    <row r="19" spans="2:11" x14ac:dyDescent="0.2">
      <c r="B19" s="68"/>
      <c r="C19" s="36"/>
      <c r="D19" s="36"/>
      <c r="E19" s="36"/>
      <c r="F19" s="38"/>
      <c r="G19" s="39"/>
      <c r="H19" s="39"/>
      <c r="I19" s="39"/>
      <c r="J19" s="41"/>
      <c r="K19" s="67"/>
    </row>
    <row r="20" spans="2:11" x14ac:dyDescent="0.2">
      <c r="B20" s="68"/>
      <c r="C20" s="36"/>
      <c r="D20" s="36"/>
      <c r="E20" s="36"/>
      <c r="F20" s="38"/>
      <c r="G20" s="39"/>
      <c r="H20" s="39"/>
      <c r="I20" s="39"/>
      <c r="J20" s="41"/>
      <c r="K20" s="67"/>
    </row>
    <row r="21" spans="2:11" x14ac:dyDescent="0.2">
      <c r="B21" s="68"/>
      <c r="C21" s="36"/>
      <c r="D21" s="36"/>
      <c r="E21" s="36"/>
      <c r="F21" s="38"/>
      <c r="G21" s="39"/>
      <c r="H21" s="39"/>
      <c r="I21" s="39"/>
      <c r="J21" s="41"/>
      <c r="K21" s="67"/>
    </row>
    <row r="22" spans="2:11" x14ac:dyDescent="0.2">
      <c r="B22" s="68"/>
      <c r="C22" s="36"/>
      <c r="D22" s="36"/>
      <c r="E22" s="36"/>
      <c r="F22" s="38"/>
      <c r="G22" s="39"/>
      <c r="H22" s="39"/>
      <c r="I22" s="39"/>
      <c r="J22" s="41"/>
      <c r="K22" s="67"/>
    </row>
    <row r="23" spans="2:11" x14ac:dyDescent="0.2">
      <c r="B23" s="68"/>
      <c r="C23" s="36"/>
      <c r="D23" s="36"/>
      <c r="E23" s="36"/>
      <c r="F23" s="38"/>
      <c r="G23" s="39"/>
      <c r="H23" s="39"/>
      <c r="I23" s="39"/>
      <c r="J23" s="41"/>
      <c r="K23" s="67"/>
    </row>
    <row r="24" spans="2:11" x14ac:dyDescent="0.2">
      <c r="B24" s="68"/>
      <c r="C24" s="36"/>
      <c r="D24" s="36"/>
      <c r="E24" s="36"/>
      <c r="F24" s="38"/>
      <c r="G24" s="39"/>
      <c r="H24" s="39"/>
      <c r="I24" s="39"/>
      <c r="J24" s="41"/>
      <c r="K24" s="67"/>
    </row>
    <row r="25" spans="2:11" x14ac:dyDescent="0.2">
      <c r="B25" s="68"/>
      <c r="C25" s="36"/>
      <c r="D25" s="36"/>
      <c r="E25" s="36"/>
      <c r="F25" s="38"/>
      <c r="G25" s="39"/>
      <c r="H25" s="39"/>
      <c r="I25" s="39"/>
      <c r="J25" s="41"/>
      <c r="K25" s="67"/>
    </row>
    <row r="26" spans="2:11" x14ac:dyDescent="0.2">
      <c r="B26" s="68"/>
      <c r="C26" s="36"/>
      <c r="D26" s="36"/>
      <c r="E26" s="36"/>
      <c r="F26" s="38"/>
      <c r="G26" s="39"/>
      <c r="H26" s="39"/>
      <c r="I26" s="39"/>
      <c r="J26" s="41"/>
      <c r="K26" s="67"/>
    </row>
    <row r="27" spans="2:11" x14ac:dyDescent="0.2">
      <c r="B27" s="68"/>
      <c r="C27" s="36"/>
      <c r="D27" s="36"/>
      <c r="E27" s="36"/>
      <c r="F27" s="38"/>
      <c r="G27" s="39"/>
      <c r="H27" s="39"/>
      <c r="I27" s="39"/>
      <c r="J27" s="41"/>
      <c r="K27" s="67"/>
    </row>
    <row r="28" spans="2:11" x14ac:dyDescent="0.2">
      <c r="B28" s="68"/>
      <c r="C28" s="36"/>
      <c r="D28" s="36"/>
      <c r="E28" s="36"/>
      <c r="F28" s="38"/>
      <c r="G28" s="39"/>
      <c r="H28" s="39"/>
      <c r="I28" s="39"/>
      <c r="J28" s="41"/>
      <c r="K28" s="67"/>
    </row>
    <row r="29" spans="2:11" x14ac:dyDescent="0.2">
      <c r="B29" s="68"/>
      <c r="C29" s="36"/>
      <c r="D29" s="36"/>
      <c r="E29" s="36"/>
      <c r="F29" s="38"/>
      <c r="G29" s="39"/>
      <c r="H29" s="39"/>
      <c r="I29" s="39"/>
      <c r="J29" s="41"/>
      <c r="K29" s="67"/>
    </row>
    <row r="30" spans="2:11" x14ac:dyDescent="0.2">
      <c r="B30" s="68"/>
      <c r="C30" s="36"/>
      <c r="D30" s="36"/>
      <c r="E30" s="36"/>
      <c r="F30" s="38"/>
      <c r="G30" s="39"/>
      <c r="H30" s="39"/>
      <c r="I30" s="39"/>
      <c r="J30" s="41"/>
      <c r="K30" s="67"/>
    </row>
    <row r="31" spans="2:11" x14ac:dyDescent="0.2">
      <c r="B31" s="68"/>
      <c r="C31" s="36"/>
      <c r="D31" s="36"/>
      <c r="E31" s="36"/>
      <c r="F31" s="38"/>
      <c r="G31" s="39"/>
      <c r="H31" s="39"/>
      <c r="I31" s="39"/>
      <c r="J31" s="41"/>
      <c r="K31" s="67"/>
    </row>
    <row r="32" spans="2:11" x14ac:dyDescent="0.2">
      <c r="B32" s="68"/>
      <c r="C32" s="36"/>
      <c r="D32" s="36"/>
      <c r="E32" s="36"/>
      <c r="F32" s="38"/>
      <c r="G32" s="39"/>
      <c r="H32" s="39"/>
      <c r="I32" s="39"/>
      <c r="J32" s="41"/>
      <c r="K32" s="67"/>
    </row>
    <row r="33" spans="2:11" ht="16" thickBot="1" x14ac:dyDescent="0.25">
      <c r="B33" s="68"/>
      <c r="C33"/>
      <c r="D33"/>
      <c r="E33"/>
      <c r="F33"/>
      <c r="G33"/>
      <c r="H33"/>
      <c r="I33"/>
      <c r="J33"/>
      <c r="K33" s="67"/>
    </row>
    <row r="34" spans="2:11" ht="16" thickBot="1" x14ac:dyDescent="0.25">
      <c r="B34" s="68"/>
      <c r="C34" s="56"/>
      <c r="D34" s="49"/>
      <c r="E34" s="49"/>
      <c r="F34" s="57" t="s">
        <v>67</v>
      </c>
      <c r="G34" s="50">
        <f>SUM(Table8[Number of Vehicles])</f>
        <v>0</v>
      </c>
      <c r="H34" s="50">
        <f>SUM(Table8[Total Miles Driven in 2024])</f>
        <v>0</v>
      </c>
      <c r="I34" s="50">
        <f>SUM(Table8[Total kWh Consumed 
in 2024])</f>
        <v>0</v>
      </c>
      <c r="J34" s="55"/>
      <c r="K34" s="67"/>
    </row>
    <row r="35" spans="2:11" ht="16" thickBot="1" x14ac:dyDescent="0.25">
      <c r="B35" s="69"/>
      <c r="C35" s="70"/>
      <c r="D35" s="70"/>
      <c r="E35" s="70"/>
      <c r="F35" s="70"/>
      <c r="G35" s="70"/>
      <c r="H35" s="70"/>
      <c r="I35" s="70"/>
      <c r="J35" s="70"/>
      <c r="K35" s="71"/>
    </row>
  </sheetData>
  <mergeCells count="1">
    <mergeCell ref="C3:F3"/>
  </mergeCells>
  <conditionalFormatting sqref="F6:F32">
    <cfRule type="expression" dxfId="3" priority="2">
      <formula>$E6&lt;&gt;"Other"</formula>
    </cfRule>
  </conditionalFormatting>
  <conditionalFormatting sqref="J6:J32">
    <cfRule type="expression" dxfId="2" priority="1">
      <formula>AND($C6&lt;&gt;"Plug-in Hybrid",$C6&lt;&gt;"Conventional Hybrid")</formula>
    </cfRule>
  </conditionalFormatting>
  <dataValidations count="5">
    <dataValidation type="list" allowBlank="1" showInputMessage="1" showErrorMessage="1" sqref="C6:C32" xr:uid="{00000000-0002-0000-0100-000000000000}">
      <formula1>EVType</formula1>
    </dataValidation>
    <dataValidation type="whole" operator="greaterThan" allowBlank="1" showInputMessage="1" showErrorMessage="1" errorTitle="Invalid entry" error="Please enter a whole number greater than 0." sqref="G6:G32" xr:uid="{00000000-0002-0000-0100-000001000000}">
      <formula1>0</formula1>
    </dataValidation>
    <dataValidation type="decimal" operator="greaterThan" allowBlank="1" showInputMessage="1" showErrorMessage="1" sqref="H6:J32" xr:uid="{00000000-0002-0000-0100-000002000000}">
      <formula1>0</formula1>
    </dataValidation>
    <dataValidation type="list" allowBlank="1" showInputMessage="1" showErrorMessage="1" sqref="D6:D32" xr:uid="{00000000-0002-0000-0100-000003000000}">
      <formula1>IF(F6="",Class,INDIRECT("FakeRange"))</formula1>
    </dataValidation>
    <dataValidation type="list" allowBlank="1" showInputMessage="1" showErrorMessage="1" sqref="E6:E32" xr:uid="{00000000-0002-0000-0100-000004000000}">
      <formula1>IF(D6="","",INDIRECT(SUBSTITUTE(D6," ","")))</formula1>
    </dataValidation>
  </dataValidations>
  <pageMargins left="0.7" right="0.7" top="0.75" bottom="0.75" header="0.3" footer="0.3"/>
  <pageSetup orientation="portrait" horizontalDpi="4294967294" verticalDpi="4294967294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555D7"/>
  </sheetPr>
  <dimension ref="B1:X44"/>
  <sheetViews>
    <sheetView showGridLines="0" workbookViewId="0">
      <selection activeCell="L5" sqref="L5"/>
    </sheetView>
  </sheetViews>
  <sheetFormatPr baseColWidth="10" defaultColWidth="9.1640625" defaultRowHeight="15" x14ac:dyDescent="0.2"/>
  <cols>
    <col min="1" max="1" width="2.5" style="1" customWidth="1"/>
    <col min="2" max="2" width="1.5" style="1" customWidth="1"/>
    <col min="3" max="3" width="28.83203125" style="1" bestFit="1" customWidth="1"/>
    <col min="4" max="4" width="7.5" style="1" customWidth="1"/>
    <col min="5" max="5" width="19.5" style="1" customWidth="1"/>
    <col min="6" max="6" width="22.83203125" style="1" bestFit="1" customWidth="1"/>
    <col min="7" max="7" width="19.5" style="1" customWidth="1"/>
    <col min="8" max="8" width="12.5" style="1" customWidth="1"/>
    <col min="9" max="9" width="13.83203125" style="1" bestFit="1" customWidth="1"/>
    <col min="10" max="10" width="13.5" style="1" customWidth="1"/>
    <col min="11" max="11" width="9.1640625" style="1"/>
    <col min="12" max="12" width="11.5" style="1" bestFit="1" customWidth="1"/>
    <col min="13" max="13" width="1.83203125" style="1" customWidth="1"/>
    <col min="14" max="14" width="9.1640625" style="1"/>
    <col min="15" max="15" width="9.1640625" style="1" customWidth="1"/>
    <col min="16" max="16" width="28.5" style="1" hidden="1" customWidth="1"/>
    <col min="17" max="17" width="1.83203125" style="1" hidden="1" customWidth="1"/>
    <col min="18" max="18" width="18.1640625" style="1" hidden="1" customWidth="1"/>
    <col min="19" max="19" width="1.5" style="1" hidden="1" customWidth="1"/>
    <col min="20" max="20" width="20.5" style="1" hidden="1" customWidth="1"/>
    <col min="21" max="21" width="1.5" style="1" hidden="1" customWidth="1"/>
    <col min="22" max="22" width="21.5" style="1" hidden="1" customWidth="1"/>
    <col min="23" max="23" width="2" style="1" hidden="1" customWidth="1"/>
    <col min="24" max="24" width="22.83203125" style="1" hidden="1" customWidth="1"/>
    <col min="25" max="16384" width="9.1640625" style="1"/>
  </cols>
  <sheetData>
    <row r="1" spans="2:24" ht="16" thickBot="1" x14ac:dyDescent="0.25">
      <c r="O1" s="1" t="s">
        <v>59</v>
      </c>
    </row>
    <row r="2" spans="2:24" ht="16" thickBot="1" x14ac:dyDescent="0.25">
      <c r="B2" s="72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P2"/>
      <c r="Q2"/>
      <c r="R2"/>
      <c r="S2"/>
      <c r="T2"/>
      <c r="U2"/>
      <c r="V2"/>
      <c r="W2"/>
      <c r="X2"/>
    </row>
    <row r="3" spans="2:24" ht="71.25" customHeight="1" thickBot="1" x14ac:dyDescent="0.25">
      <c r="B3" s="68"/>
      <c r="C3" s="189" t="s">
        <v>139</v>
      </c>
      <c r="D3" s="151"/>
      <c r="E3" s="151"/>
      <c r="F3" s="151"/>
      <c r="G3" s="152"/>
      <c r="H3"/>
      <c r="I3"/>
      <c r="J3"/>
      <c r="K3"/>
      <c r="L3"/>
      <c r="M3" s="67"/>
      <c r="P3"/>
      <c r="Q3"/>
      <c r="R3"/>
      <c r="S3"/>
      <c r="T3"/>
      <c r="U3"/>
      <c r="V3"/>
      <c r="W3"/>
      <c r="X3"/>
    </row>
    <row r="4" spans="2:24" x14ac:dyDescent="0.2">
      <c r="B4" s="68"/>
      <c r="C4"/>
      <c r="D4"/>
      <c r="E4"/>
      <c r="F4"/>
      <c r="G4"/>
      <c r="H4"/>
      <c r="I4"/>
      <c r="J4"/>
      <c r="K4"/>
      <c r="L4"/>
      <c r="M4" s="67"/>
      <c r="P4"/>
      <c r="Q4"/>
      <c r="R4"/>
      <c r="S4"/>
      <c r="T4"/>
      <c r="U4"/>
      <c r="V4"/>
      <c r="W4"/>
      <c r="X4"/>
    </row>
    <row r="5" spans="2:24" s="3" customFormat="1" ht="51" x14ac:dyDescent="0.2">
      <c r="B5" s="76"/>
      <c r="C5" s="10" t="s">
        <v>33</v>
      </c>
      <c r="D5" s="11" t="s">
        <v>36</v>
      </c>
      <c r="E5" s="11" t="s">
        <v>34</v>
      </c>
      <c r="F5" s="12" t="s">
        <v>11</v>
      </c>
      <c r="G5" s="11" t="s">
        <v>35</v>
      </c>
      <c r="H5" s="11" t="s">
        <v>30</v>
      </c>
      <c r="I5" s="11" t="s">
        <v>141</v>
      </c>
      <c r="J5" s="11" t="s">
        <v>140</v>
      </c>
      <c r="K5" s="13" t="s">
        <v>31</v>
      </c>
      <c r="L5" s="44" t="s">
        <v>60</v>
      </c>
      <c r="M5" s="77"/>
      <c r="P5" s="2" t="s">
        <v>20</v>
      </c>
      <c r="Q5" s="2"/>
      <c r="R5" s="2" t="s">
        <v>21</v>
      </c>
      <c r="S5" s="2"/>
      <c r="T5" s="2" t="s">
        <v>22</v>
      </c>
      <c r="U5" s="2"/>
      <c r="V5" s="2" t="s">
        <v>23</v>
      </c>
      <c r="W5" s="2"/>
      <c r="X5" s="2" t="s">
        <v>24</v>
      </c>
    </row>
    <row r="6" spans="2:24" ht="16" x14ac:dyDescent="0.2">
      <c r="B6" s="68"/>
      <c r="C6" s="45"/>
      <c r="D6" s="9"/>
      <c r="E6" s="4"/>
      <c r="F6" s="5"/>
      <c r="G6" s="4"/>
      <c r="H6" s="6"/>
      <c r="I6" s="6"/>
      <c r="J6" s="6"/>
      <c r="K6" s="22" t="str">
        <f>IF(C6="","",IF(OR(Table7[[#This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6" s="67"/>
      <c r="N6" s="1">
        <f>J6*D6/100</f>
        <v>0</v>
      </c>
      <c r="P6" t="s">
        <v>65</v>
      </c>
      <c r="Q6"/>
      <c r="R6" t="s">
        <v>61</v>
      </c>
      <c r="S6"/>
      <c r="T6" t="s">
        <v>62</v>
      </c>
      <c r="U6"/>
      <c r="V6" t="s">
        <v>64</v>
      </c>
      <c r="W6"/>
      <c r="X6" t="s">
        <v>63</v>
      </c>
    </row>
    <row r="7" spans="2:24" ht="16" x14ac:dyDescent="0.2">
      <c r="B7" s="68"/>
      <c r="C7" s="45"/>
      <c r="D7" s="9"/>
      <c r="E7" s="4"/>
      <c r="F7" s="5"/>
      <c r="G7" s="4"/>
      <c r="H7" s="6"/>
      <c r="I7" s="6"/>
      <c r="J7" s="6"/>
      <c r="K7" s="22" t="str">
        <f>IF(C7="","",IF(OR(Table7[[#This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7" s="67"/>
      <c r="N7" s="1">
        <f t="shared" ref="N7:N32" si="0">J7*D7/100</f>
        <v>0</v>
      </c>
      <c r="P7" t="s">
        <v>4</v>
      </c>
      <c r="Q7"/>
      <c r="R7" t="s">
        <v>10</v>
      </c>
      <c r="S7"/>
      <c r="T7" t="s">
        <v>12</v>
      </c>
      <c r="U7"/>
      <c r="V7" t="s">
        <v>15</v>
      </c>
      <c r="W7"/>
      <c r="X7" t="s">
        <v>25</v>
      </c>
    </row>
    <row r="8" spans="2:24" ht="16" x14ac:dyDescent="0.2">
      <c r="B8" s="68"/>
      <c r="C8" s="46"/>
      <c r="D8" s="14"/>
      <c r="E8" s="15"/>
      <c r="F8" s="16"/>
      <c r="G8" s="15"/>
      <c r="H8" s="17"/>
      <c r="I8" s="17"/>
      <c r="J8" s="17"/>
      <c r="K8" s="22" t="str">
        <f>IF(C8="","",IF(OR(Table7[[#This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8" s="67"/>
      <c r="N8" s="1">
        <f t="shared" si="0"/>
        <v>0</v>
      </c>
      <c r="P8" t="s">
        <v>6</v>
      </c>
      <c r="Q8"/>
      <c r="R8" t="s">
        <v>29</v>
      </c>
      <c r="S8"/>
      <c r="T8" t="s">
        <v>13</v>
      </c>
      <c r="U8"/>
      <c r="V8" t="s">
        <v>16</v>
      </c>
      <c r="W8"/>
      <c r="X8" t="s">
        <v>26</v>
      </c>
    </row>
    <row r="9" spans="2:24" ht="16" x14ac:dyDescent="0.2">
      <c r="B9" s="68"/>
      <c r="C9" s="46"/>
      <c r="D9" s="14"/>
      <c r="E9" s="15"/>
      <c r="F9" s="16"/>
      <c r="G9" s="15"/>
      <c r="H9" s="17"/>
      <c r="I9" s="17"/>
      <c r="J9" s="17"/>
      <c r="K9" s="22" t="str">
        <f>IF(C9="","",IF(OR(Table7[[#This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9" s="67"/>
      <c r="N9" s="1">
        <f t="shared" si="0"/>
        <v>0</v>
      </c>
      <c r="P9" t="s">
        <v>9</v>
      </c>
      <c r="Q9"/>
      <c r="R9"/>
      <c r="S9"/>
      <c r="T9" t="s">
        <v>14</v>
      </c>
      <c r="U9"/>
      <c r="V9" t="s">
        <v>17</v>
      </c>
      <c r="W9"/>
      <c r="X9" t="s">
        <v>27</v>
      </c>
    </row>
    <row r="10" spans="2:24" ht="16" x14ac:dyDescent="0.2">
      <c r="B10" s="68"/>
      <c r="C10" s="46"/>
      <c r="D10" s="14"/>
      <c r="E10" s="15"/>
      <c r="F10" s="16"/>
      <c r="G10" s="15"/>
      <c r="H10" s="17"/>
      <c r="I10" s="17"/>
      <c r="J10" s="17"/>
      <c r="K10" s="22" t="str">
        <f>IF(C10="","",IF(OR(Table7[[#This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0" s="67"/>
      <c r="N10" s="1">
        <f t="shared" si="0"/>
        <v>0</v>
      </c>
      <c r="P10" t="s">
        <v>32</v>
      </c>
      <c r="Q10"/>
      <c r="R10"/>
      <c r="S10"/>
      <c r="T10"/>
      <c r="U10"/>
      <c r="V10" t="s">
        <v>18</v>
      </c>
      <c r="W10"/>
      <c r="X10" t="s">
        <v>28</v>
      </c>
    </row>
    <row r="11" spans="2:24" ht="16" x14ac:dyDescent="0.2">
      <c r="B11" s="68"/>
      <c r="C11" s="46"/>
      <c r="D11" s="14"/>
      <c r="E11" s="15"/>
      <c r="F11" s="16"/>
      <c r="G11" s="15"/>
      <c r="H11" s="17"/>
      <c r="I11" s="17"/>
      <c r="J11" s="17"/>
      <c r="K11" s="22" t="str">
        <f>IF(C11="","",IF(OR(Table7[[#This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1" s="67"/>
      <c r="N11" s="1">
        <f t="shared" si="0"/>
        <v>0</v>
      </c>
      <c r="P11" t="s">
        <v>5</v>
      </c>
      <c r="Q11"/>
      <c r="R11"/>
      <c r="S11"/>
      <c r="T11"/>
      <c r="U11"/>
      <c r="V11" t="s">
        <v>19</v>
      </c>
      <c r="W11"/>
      <c r="X11" t="s">
        <v>14</v>
      </c>
    </row>
    <row r="12" spans="2:24" ht="16" x14ac:dyDescent="0.2">
      <c r="B12" s="68"/>
      <c r="C12" s="46"/>
      <c r="D12" s="14"/>
      <c r="E12" s="15"/>
      <c r="F12" s="16"/>
      <c r="G12" s="15"/>
      <c r="H12" s="17"/>
      <c r="I12" s="17"/>
      <c r="J12" s="17"/>
      <c r="K12" s="22" t="str">
        <f>IF(C12="","",IF(OR(Table7[[#This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2" s="67"/>
      <c r="N12" s="1">
        <f t="shared" si="0"/>
        <v>0</v>
      </c>
      <c r="P12" t="s">
        <v>7</v>
      </c>
      <c r="Q12"/>
      <c r="R12"/>
      <c r="S12"/>
      <c r="T12"/>
      <c r="U12"/>
      <c r="V12" t="s">
        <v>14</v>
      </c>
      <c r="W12"/>
      <c r="X12"/>
    </row>
    <row r="13" spans="2:24" ht="16" x14ac:dyDescent="0.2">
      <c r="B13" s="68"/>
      <c r="C13" s="46"/>
      <c r="D13" s="14"/>
      <c r="E13" s="15"/>
      <c r="F13" s="16"/>
      <c r="G13" s="15"/>
      <c r="H13" s="17"/>
      <c r="I13" s="17"/>
      <c r="J13" s="17"/>
      <c r="K13" s="22" t="str">
        <f>IF(C13="","",IF(OR(Table7[[#This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3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3" s="67"/>
      <c r="N13" s="1">
        <f t="shared" si="0"/>
        <v>0</v>
      </c>
      <c r="P13" t="s">
        <v>8</v>
      </c>
      <c r="Q13"/>
      <c r="R13"/>
      <c r="S13"/>
      <c r="T13"/>
      <c r="U13"/>
      <c r="V13"/>
      <c r="W13"/>
      <c r="X13"/>
    </row>
    <row r="14" spans="2:24" ht="16" x14ac:dyDescent="0.2">
      <c r="B14" s="68"/>
      <c r="C14" s="46"/>
      <c r="D14" s="14"/>
      <c r="E14" s="15"/>
      <c r="F14" s="16"/>
      <c r="G14" s="15"/>
      <c r="H14" s="17"/>
      <c r="I14" s="17"/>
      <c r="J14" s="17"/>
      <c r="K14" s="22" t="str">
        <f>IF(C14="","",IF(OR(Table7[[#This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4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4" s="67"/>
      <c r="N14" s="1">
        <f t="shared" si="0"/>
        <v>0</v>
      </c>
      <c r="P14"/>
      <c r="Q14"/>
      <c r="R14"/>
      <c r="S14"/>
      <c r="T14"/>
      <c r="U14"/>
      <c r="V14"/>
      <c r="W14"/>
      <c r="X14"/>
    </row>
    <row r="15" spans="2:24" ht="16" x14ac:dyDescent="0.2">
      <c r="B15" s="68"/>
      <c r="C15" s="46"/>
      <c r="D15" s="14"/>
      <c r="E15" s="15"/>
      <c r="F15" s="16"/>
      <c r="G15" s="15"/>
      <c r="H15" s="17"/>
      <c r="I15" s="17"/>
      <c r="J15" s="17"/>
      <c r="K15" s="22" t="str">
        <f>IF(C15="","",IF(OR(Table7[[#This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5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5" s="67"/>
      <c r="N15" s="1">
        <f t="shared" si="0"/>
        <v>0</v>
      </c>
      <c r="P15"/>
      <c r="Q15"/>
      <c r="R15"/>
      <c r="S15"/>
      <c r="T15"/>
      <c r="U15"/>
      <c r="V15"/>
      <c r="W15"/>
      <c r="X15"/>
    </row>
    <row r="16" spans="2:24" ht="16" x14ac:dyDescent="0.2">
      <c r="B16" s="68"/>
      <c r="C16" s="46"/>
      <c r="D16" s="14"/>
      <c r="E16" s="15"/>
      <c r="F16" s="16"/>
      <c r="G16" s="15"/>
      <c r="H16" s="17"/>
      <c r="I16" s="17"/>
      <c r="J16" s="17"/>
      <c r="K16" s="22" t="str">
        <f>IF(C16="","",IF(OR(Table7[[#This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6" s="67"/>
      <c r="N16" s="1">
        <f t="shared" si="0"/>
        <v>0</v>
      </c>
      <c r="P16"/>
      <c r="Q16"/>
      <c r="R16"/>
      <c r="S16"/>
      <c r="T16"/>
      <c r="U16"/>
      <c r="V16"/>
      <c r="W16"/>
      <c r="X16"/>
    </row>
    <row r="17" spans="2:24" ht="16" x14ac:dyDescent="0.2">
      <c r="B17" s="68"/>
      <c r="C17" s="46"/>
      <c r="D17" s="14"/>
      <c r="E17" s="15"/>
      <c r="F17" s="16"/>
      <c r="G17" s="15"/>
      <c r="H17" s="17"/>
      <c r="I17" s="17"/>
      <c r="J17" s="17"/>
      <c r="K17" s="22" t="str">
        <f>IF(C17="","",IF(OR(Table7[[#This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7" s="67"/>
      <c r="N17" s="1">
        <f t="shared" si="0"/>
        <v>0</v>
      </c>
      <c r="P17"/>
      <c r="Q17"/>
      <c r="R17"/>
      <c r="S17"/>
      <c r="T17"/>
      <c r="U17"/>
      <c r="V17"/>
      <c r="W17"/>
      <c r="X17"/>
    </row>
    <row r="18" spans="2:24" ht="16" x14ac:dyDescent="0.2">
      <c r="B18" s="68"/>
      <c r="C18" s="46"/>
      <c r="D18" s="14"/>
      <c r="E18" s="15"/>
      <c r="F18" s="16"/>
      <c r="G18" s="15"/>
      <c r="H18" s="17"/>
      <c r="I18" s="17"/>
      <c r="J18" s="17"/>
      <c r="K18" s="22" t="str">
        <f>IF(C18="","",IF(OR(Table7[[#This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8" s="67"/>
      <c r="N18" s="1">
        <f t="shared" si="0"/>
        <v>0</v>
      </c>
      <c r="P18"/>
      <c r="Q18"/>
      <c r="R18"/>
      <c r="S18"/>
      <c r="T18"/>
      <c r="U18"/>
      <c r="V18"/>
      <c r="W18"/>
      <c r="X18"/>
    </row>
    <row r="19" spans="2:24" ht="16" x14ac:dyDescent="0.2">
      <c r="B19" s="68"/>
      <c r="C19" s="46"/>
      <c r="D19" s="14"/>
      <c r="E19" s="15"/>
      <c r="F19" s="16"/>
      <c r="G19" s="15"/>
      <c r="H19" s="17"/>
      <c r="I19" s="17"/>
      <c r="J19" s="17"/>
      <c r="K19" s="22" t="str">
        <f>IF(C19="","",IF(OR(Table7[[#This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1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19" s="67"/>
      <c r="N19" s="1">
        <f t="shared" si="0"/>
        <v>0</v>
      </c>
      <c r="P19"/>
      <c r="Q19"/>
      <c r="R19"/>
      <c r="S19"/>
      <c r="T19"/>
      <c r="U19"/>
      <c r="V19"/>
      <c r="W19"/>
      <c r="X19"/>
    </row>
    <row r="20" spans="2:24" ht="16" x14ac:dyDescent="0.2">
      <c r="B20" s="68"/>
      <c r="C20" s="46"/>
      <c r="D20" s="14"/>
      <c r="E20" s="15"/>
      <c r="F20" s="16"/>
      <c r="G20" s="15"/>
      <c r="H20" s="17"/>
      <c r="I20" s="17"/>
      <c r="J20" s="17"/>
      <c r="K20" s="22" t="str">
        <f>IF(C20="","",IF(OR(Table7[[#This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0" s="67"/>
      <c r="N20" s="1">
        <f t="shared" si="0"/>
        <v>0</v>
      </c>
      <c r="P20"/>
      <c r="Q20"/>
      <c r="R20"/>
      <c r="S20"/>
      <c r="T20"/>
      <c r="U20"/>
      <c r="V20"/>
      <c r="W20"/>
      <c r="X20"/>
    </row>
    <row r="21" spans="2:24" ht="16" x14ac:dyDescent="0.2">
      <c r="B21" s="68"/>
      <c r="C21" s="46"/>
      <c r="D21" s="14"/>
      <c r="E21" s="15"/>
      <c r="F21" s="16"/>
      <c r="G21" s="15"/>
      <c r="H21" s="17"/>
      <c r="I21" s="17"/>
      <c r="J21" s="17"/>
      <c r="K21" s="22" t="str">
        <f>IF(C21="","",IF(OR(Table7[[#This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1" s="67"/>
      <c r="N21" s="1">
        <f t="shared" si="0"/>
        <v>0</v>
      </c>
      <c r="P21"/>
      <c r="Q21"/>
      <c r="R21"/>
      <c r="S21"/>
      <c r="T21"/>
      <c r="U21"/>
      <c r="V21"/>
      <c r="W21"/>
      <c r="X21"/>
    </row>
    <row r="22" spans="2:24" ht="16" x14ac:dyDescent="0.2">
      <c r="B22" s="68"/>
      <c r="C22" s="46"/>
      <c r="D22" s="14"/>
      <c r="E22" s="15"/>
      <c r="F22" s="16"/>
      <c r="G22" s="15"/>
      <c r="H22" s="17"/>
      <c r="I22" s="17"/>
      <c r="J22" s="17"/>
      <c r="K22" s="22" t="str">
        <f>IF(C22="","",IF(OR(Table7[[#This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2" s="67"/>
      <c r="N22" s="1">
        <f t="shared" si="0"/>
        <v>0</v>
      </c>
      <c r="P22"/>
      <c r="Q22"/>
      <c r="R22"/>
      <c r="S22"/>
      <c r="T22"/>
      <c r="U22"/>
      <c r="V22"/>
      <c r="W22"/>
      <c r="X22"/>
    </row>
    <row r="23" spans="2:24" ht="16" x14ac:dyDescent="0.2">
      <c r="B23" s="68"/>
      <c r="C23" s="46"/>
      <c r="D23" s="14"/>
      <c r="E23" s="15"/>
      <c r="F23" s="16"/>
      <c r="G23" s="15"/>
      <c r="H23" s="17"/>
      <c r="I23" s="17"/>
      <c r="J23" s="17"/>
      <c r="K23" s="22" t="str">
        <f>IF(C23="","",IF(OR(Table7[[#This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3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3" s="67"/>
      <c r="N23" s="1">
        <f t="shared" si="0"/>
        <v>0</v>
      </c>
      <c r="P23"/>
      <c r="Q23"/>
      <c r="R23"/>
      <c r="S23"/>
      <c r="T23"/>
      <c r="U23"/>
      <c r="V23"/>
      <c r="W23"/>
      <c r="X23"/>
    </row>
    <row r="24" spans="2:24" ht="16" x14ac:dyDescent="0.2">
      <c r="B24" s="68"/>
      <c r="C24" s="46"/>
      <c r="D24" s="14"/>
      <c r="E24" s="15"/>
      <c r="F24" s="16"/>
      <c r="G24" s="15"/>
      <c r="H24" s="17"/>
      <c r="I24" s="17"/>
      <c r="J24" s="17"/>
      <c r="K24" s="22" t="str">
        <f>IF(C24="","",IF(OR(Table7[[#This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4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4" s="67"/>
      <c r="N24" s="1">
        <f t="shared" si="0"/>
        <v>0</v>
      </c>
      <c r="P24"/>
      <c r="Q24"/>
      <c r="R24"/>
      <c r="S24"/>
      <c r="T24"/>
      <c r="U24"/>
      <c r="V24"/>
      <c r="W24"/>
      <c r="X24"/>
    </row>
    <row r="25" spans="2:24" ht="16" x14ac:dyDescent="0.2">
      <c r="B25" s="68"/>
      <c r="C25" s="46"/>
      <c r="D25" s="14"/>
      <c r="E25" s="15"/>
      <c r="F25" s="16"/>
      <c r="G25" s="15"/>
      <c r="H25" s="17"/>
      <c r="I25" s="17"/>
      <c r="J25" s="17"/>
      <c r="K25" s="22" t="str">
        <f>IF(C25="","",IF(OR(Table7[[#This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5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5" s="67"/>
      <c r="N25" s="1">
        <f t="shared" si="0"/>
        <v>0</v>
      </c>
      <c r="P25"/>
      <c r="Q25"/>
      <c r="R25"/>
      <c r="S25"/>
      <c r="T25"/>
      <c r="U25"/>
      <c r="V25"/>
      <c r="W25"/>
      <c r="X25"/>
    </row>
    <row r="26" spans="2:24" ht="16" x14ac:dyDescent="0.2">
      <c r="B26" s="68"/>
      <c r="C26" s="46"/>
      <c r="D26" s="14"/>
      <c r="E26" s="15"/>
      <c r="F26" s="16"/>
      <c r="G26" s="15"/>
      <c r="H26" s="17"/>
      <c r="I26" s="17"/>
      <c r="J26" s="17"/>
      <c r="K26" s="22" t="str">
        <f>IF(C26="","",IF(OR(Table7[[#This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6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6" s="67"/>
      <c r="N26" s="1">
        <f t="shared" si="0"/>
        <v>0</v>
      </c>
      <c r="P26"/>
      <c r="Q26"/>
      <c r="R26"/>
      <c r="S26"/>
      <c r="T26"/>
      <c r="U26"/>
      <c r="V26"/>
      <c r="W26"/>
      <c r="X26"/>
    </row>
    <row r="27" spans="2:24" ht="16" x14ac:dyDescent="0.2">
      <c r="B27" s="68"/>
      <c r="C27" s="46"/>
      <c r="D27" s="14"/>
      <c r="E27" s="15"/>
      <c r="F27" s="16"/>
      <c r="G27" s="15"/>
      <c r="H27" s="17"/>
      <c r="I27" s="17"/>
      <c r="J27" s="17"/>
      <c r="K27" s="22" t="str">
        <f>IF(C27="","",IF(OR(Table7[[#This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7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7" s="67"/>
      <c r="N27" s="1">
        <f t="shared" si="0"/>
        <v>0</v>
      </c>
      <c r="P27"/>
      <c r="Q27"/>
      <c r="R27"/>
      <c r="S27"/>
      <c r="T27"/>
      <c r="U27"/>
      <c r="V27"/>
      <c r="W27"/>
      <c r="X27"/>
    </row>
    <row r="28" spans="2:24" ht="16" x14ac:dyDescent="0.2">
      <c r="B28" s="68"/>
      <c r="C28" s="46"/>
      <c r="D28" s="14"/>
      <c r="E28" s="15"/>
      <c r="F28" s="16"/>
      <c r="G28" s="15"/>
      <c r="H28" s="17"/>
      <c r="I28" s="17"/>
      <c r="J28" s="17"/>
      <c r="K28" s="22" t="str">
        <f>IF(C28="","",IF(OR(Table7[[#This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8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8" s="67"/>
      <c r="N28" s="1">
        <f t="shared" si="0"/>
        <v>0</v>
      </c>
      <c r="P28"/>
      <c r="Q28"/>
      <c r="R28"/>
      <c r="S28"/>
      <c r="T28"/>
      <c r="U28"/>
      <c r="V28"/>
      <c r="W28"/>
      <c r="X28"/>
    </row>
    <row r="29" spans="2:24" ht="16" x14ac:dyDescent="0.2">
      <c r="B29" s="68"/>
      <c r="C29" s="46"/>
      <c r="D29" s="14"/>
      <c r="E29" s="15"/>
      <c r="F29" s="16"/>
      <c r="G29" s="15"/>
      <c r="H29" s="17"/>
      <c r="I29" s="17"/>
      <c r="J29" s="17"/>
      <c r="K29" s="22" t="str">
        <f>IF(C29="","",IF(OR(Table7[[#This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29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29" s="67"/>
      <c r="N29" s="1">
        <f t="shared" si="0"/>
        <v>0</v>
      </c>
      <c r="P29"/>
      <c r="Q29"/>
      <c r="R29"/>
      <c r="S29"/>
      <c r="T29"/>
      <c r="U29"/>
      <c r="V29"/>
      <c r="W29"/>
      <c r="X29"/>
    </row>
    <row r="30" spans="2:24" ht="16" x14ac:dyDescent="0.2">
      <c r="B30" s="68"/>
      <c r="C30" s="46"/>
      <c r="D30" s="14"/>
      <c r="E30" s="15"/>
      <c r="F30" s="16"/>
      <c r="G30" s="15"/>
      <c r="H30" s="17"/>
      <c r="I30" s="17"/>
      <c r="J30" s="17"/>
      <c r="K30" s="22" t="str">
        <f>IF(C30="","",IF(OR(Table7[[#This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0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0" s="67"/>
      <c r="N30" s="1">
        <f t="shared" si="0"/>
        <v>0</v>
      </c>
      <c r="P30"/>
      <c r="Q30"/>
      <c r="R30"/>
      <c r="S30"/>
      <c r="T30"/>
      <c r="U30"/>
      <c r="V30"/>
      <c r="W30"/>
      <c r="X30"/>
    </row>
    <row r="31" spans="2:24" ht="16" x14ac:dyDescent="0.2">
      <c r="B31" s="68"/>
      <c r="C31" s="46"/>
      <c r="D31" s="14"/>
      <c r="E31" s="15"/>
      <c r="F31" s="16"/>
      <c r="G31" s="15"/>
      <c r="H31" s="17"/>
      <c r="I31" s="17"/>
      <c r="J31" s="17"/>
      <c r="K31" s="22" t="str">
        <f>IF(C31="","",IF(OR(Table7[[#This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1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1" s="67"/>
      <c r="N31" s="1">
        <f t="shared" si="0"/>
        <v>0</v>
      </c>
      <c r="P31"/>
      <c r="Q31"/>
      <c r="R31"/>
      <c r="S31"/>
      <c r="T31"/>
      <c r="U31"/>
      <c r="V31"/>
      <c r="W31"/>
      <c r="X31"/>
    </row>
    <row r="32" spans="2:24" ht="16" x14ac:dyDescent="0.2">
      <c r="B32" s="68"/>
      <c r="C32" s="47"/>
      <c r="D32" s="18"/>
      <c r="E32" s="19"/>
      <c r="F32" s="20"/>
      <c r="G32" s="19"/>
      <c r="H32" s="21"/>
      <c r="I32" s="21"/>
      <c r="J32" s="21"/>
      <c r="K32" s="22" t="str">
        <f>IF(C32="","",IF(OR(Table7[[#This Row],[Alternative Fuel]]="Biodiesel (B10 or higher blend)",Table7[[#This Row],[Alternative Fuel]]="E85 - 85% Ethanol",Table7[[#This Row],[Alternative Fuel]]="Renewable Diesel",Table7[[#This Row],[Alternative Fuel]]="LPG - Propane"),"Gallons",IF(OR(Table7[[#This Row],[Alternative Fuel]]="CNG - Compressed Natural Gas",Table7[[#This Row],[Alternative Fuel]]="Hydrogen",Table7[[#This Row],[Alternative Fuel]]="RNG - Renewable Natural Gas"),"GGEs","DGEs")))</f>
        <v/>
      </c>
      <c r="L32" s="35" t="str">
        <f>IF(OR(Table7[[#This Row],[Total Miles Driven in 2025]]="",Table7[[#This Row],[Total Fuel Consumed 
in 2025]]=""),"",Table7[[#This Row],[Total Miles Driven in 2025]]/Table7[[#This Row],[Total Fuel Consumed 
in 2025]])</f>
        <v/>
      </c>
      <c r="M32" s="67"/>
      <c r="N32" s="1">
        <f t="shared" si="0"/>
        <v>0</v>
      </c>
      <c r="P32"/>
      <c r="Q32"/>
      <c r="R32"/>
      <c r="S32"/>
      <c r="T32"/>
      <c r="U32"/>
      <c r="V32"/>
      <c r="W32"/>
      <c r="X32"/>
    </row>
    <row r="33" spans="2:17" ht="16" thickBot="1" x14ac:dyDescent="0.25">
      <c r="B33" s="66"/>
      <c r="C33"/>
      <c r="D33"/>
      <c r="E33"/>
      <c r="F33"/>
      <c r="G33"/>
      <c r="H33"/>
      <c r="I33"/>
      <c r="J33"/>
      <c r="K33"/>
      <c r="L33"/>
      <c r="M33" s="78"/>
      <c r="Q33"/>
    </row>
    <row r="34" spans="2:17" ht="16" thickBot="1" x14ac:dyDescent="0.25">
      <c r="B34" s="68"/>
      <c r="C34" s="48"/>
      <c r="D34" s="49"/>
      <c r="E34" s="49"/>
      <c r="F34" s="49"/>
      <c r="G34" s="51" t="s">
        <v>67</v>
      </c>
      <c r="H34" s="50">
        <f>SUM(Table7[Number of Vehicles])</f>
        <v>0</v>
      </c>
      <c r="I34" s="50">
        <f>SUM(Table7[Total Miles Driven in 2025])</f>
        <v>0</v>
      </c>
      <c r="J34" s="156"/>
      <c r="K34" s="156"/>
      <c r="L34" s="157"/>
      <c r="M34" s="67"/>
    </row>
    <row r="35" spans="2:17" ht="16" thickBot="1" x14ac:dyDescent="0.25">
      <c r="B35" s="68"/>
      <c r="C35"/>
      <c r="D35"/>
      <c r="E35"/>
      <c r="F35"/>
      <c r="G35"/>
      <c r="H35"/>
      <c r="I35"/>
      <c r="J35"/>
      <c r="K35"/>
      <c r="L35"/>
      <c r="M35" s="67"/>
    </row>
    <row r="36" spans="2:17" x14ac:dyDescent="0.2">
      <c r="B36" s="66"/>
      <c r="C36" s="159" t="s">
        <v>106</v>
      </c>
      <c r="D36" s="160"/>
      <c r="E36" s="160"/>
      <c r="F36" s="160"/>
      <c r="G36" s="161"/>
      <c r="H36" s="158" t="s">
        <v>69</v>
      </c>
      <c r="I36" s="158"/>
      <c r="J36" s="53">
        <f>SUMIF(Table7[Alternative Fuel],"Biodiesel (B10 or higher blend)",N6:N32)</f>
        <v>0</v>
      </c>
      <c r="K36" s="169" t="s">
        <v>68</v>
      </c>
      <c r="L36" s="170"/>
      <c r="M36" s="78"/>
    </row>
    <row r="37" spans="2:17" x14ac:dyDescent="0.2">
      <c r="B37" s="66"/>
      <c r="C37" s="162"/>
      <c r="D37" s="163"/>
      <c r="E37" s="163"/>
      <c r="F37" s="163"/>
      <c r="G37" s="164"/>
      <c r="H37" s="155" t="s">
        <v>70</v>
      </c>
      <c r="I37" s="155"/>
      <c r="J37" s="52">
        <f>SUMIF(Table7[Alternative Fuel],"CNG - Compressed Natural Gas",Table7[Total Fuel Consumed 
in 2025])</f>
        <v>0</v>
      </c>
      <c r="K37" s="171" t="s">
        <v>71</v>
      </c>
      <c r="L37" s="172"/>
      <c r="M37" s="78"/>
    </row>
    <row r="38" spans="2:17" x14ac:dyDescent="0.2">
      <c r="B38" s="66"/>
      <c r="C38" s="162"/>
      <c r="D38" s="163"/>
      <c r="E38" s="163"/>
      <c r="F38" s="163"/>
      <c r="G38" s="164"/>
      <c r="H38" s="155" t="s">
        <v>72</v>
      </c>
      <c r="I38" s="155"/>
      <c r="J38" s="52">
        <f>SUMIF(Table7[Alternative Fuel],"E85 - 85% Ethanol",Table7[Total Fuel Consumed 
in 2025])</f>
        <v>0</v>
      </c>
      <c r="K38" s="171" t="s">
        <v>68</v>
      </c>
      <c r="L38" s="172"/>
      <c r="M38" s="78"/>
    </row>
    <row r="39" spans="2:17" x14ac:dyDescent="0.2">
      <c r="B39" s="66"/>
      <c r="C39" s="162"/>
      <c r="D39" s="163"/>
      <c r="E39" s="163"/>
      <c r="F39" s="163"/>
      <c r="G39" s="164"/>
      <c r="H39" s="155" t="s">
        <v>73</v>
      </c>
      <c r="I39" s="155"/>
      <c r="J39" s="52">
        <f>SUMIF(Table7[Alternative Fuel],"Hydrogen",Table7[Total Fuel Consumed 
in 2025])</f>
        <v>0</v>
      </c>
      <c r="K39" s="171" t="s">
        <v>71</v>
      </c>
      <c r="L39" s="172"/>
      <c r="M39" s="78"/>
    </row>
    <row r="40" spans="2:17" x14ac:dyDescent="0.2">
      <c r="B40" s="68"/>
      <c r="C40" s="162"/>
      <c r="D40" s="163"/>
      <c r="E40" s="163"/>
      <c r="F40" s="163"/>
      <c r="G40" s="164"/>
      <c r="H40" s="155" t="s">
        <v>74</v>
      </c>
      <c r="I40" s="155"/>
      <c r="J40" s="52">
        <f>SUMIF(Table7[Alternative Fuel],"LPG - Propane",Table7[Total Fuel Consumed 
in 2025])</f>
        <v>0</v>
      </c>
      <c r="K40" s="171" t="s">
        <v>68</v>
      </c>
      <c r="L40" s="172"/>
      <c r="M40" s="67"/>
    </row>
    <row r="41" spans="2:17" x14ac:dyDescent="0.2">
      <c r="B41" s="68"/>
      <c r="C41" s="162"/>
      <c r="D41" s="163"/>
      <c r="E41" s="163"/>
      <c r="F41" s="163"/>
      <c r="G41" s="164"/>
      <c r="H41" s="155" t="s">
        <v>75</v>
      </c>
      <c r="I41" s="155"/>
      <c r="J41" s="52">
        <f>SUMIF(Table7[Alternative Fuel],"LNG - Liquified Natural Gas",Table7[Total Fuel Consumed 
in 2025])</f>
        <v>0</v>
      </c>
      <c r="K41" s="171" t="s">
        <v>76</v>
      </c>
      <c r="L41" s="172"/>
      <c r="M41" s="67"/>
    </row>
    <row r="42" spans="2:17" x14ac:dyDescent="0.2">
      <c r="B42" s="68"/>
      <c r="C42" s="162"/>
      <c r="D42" s="163"/>
      <c r="E42" s="163"/>
      <c r="F42" s="163"/>
      <c r="G42" s="164"/>
      <c r="H42" s="155" t="s">
        <v>77</v>
      </c>
      <c r="I42" s="155"/>
      <c r="J42" s="52">
        <f>SUMIF(Table7[Alternative Fuel],"Renewable Diesel",N6:N32)</f>
        <v>0</v>
      </c>
      <c r="K42" s="171" t="s">
        <v>68</v>
      </c>
      <c r="L42" s="172"/>
      <c r="M42" s="67"/>
    </row>
    <row r="43" spans="2:17" ht="16" thickBot="1" x14ac:dyDescent="0.25">
      <c r="B43" s="68"/>
      <c r="C43" s="165"/>
      <c r="D43" s="166"/>
      <c r="E43" s="166"/>
      <c r="F43" s="166"/>
      <c r="G43" s="167"/>
      <c r="H43" s="168" t="s">
        <v>78</v>
      </c>
      <c r="I43" s="168"/>
      <c r="J43" s="54">
        <f>SUMIF(Table7[Alternative Fuel],"RNG - Renewable Natural Gas",Table7[Total Fuel Consumed 
in 2025])</f>
        <v>0</v>
      </c>
      <c r="K43" s="153" t="s">
        <v>71</v>
      </c>
      <c r="L43" s="154"/>
      <c r="M43" s="67"/>
    </row>
    <row r="44" spans="2:17" ht="16" thickBot="1" x14ac:dyDescent="0.25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/>
    </row>
  </sheetData>
  <mergeCells count="19">
    <mergeCell ref="C3:G3"/>
    <mergeCell ref="J34:L34"/>
    <mergeCell ref="H36:I36"/>
    <mergeCell ref="H37:I37"/>
    <mergeCell ref="C36:G43"/>
    <mergeCell ref="H43:I43"/>
    <mergeCell ref="K36:L36"/>
    <mergeCell ref="K37:L37"/>
    <mergeCell ref="K38:L38"/>
    <mergeCell ref="K39:L39"/>
    <mergeCell ref="K40:L40"/>
    <mergeCell ref="K41:L41"/>
    <mergeCell ref="K42:L42"/>
    <mergeCell ref="K43:L43"/>
    <mergeCell ref="H38:I38"/>
    <mergeCell ref="H39:I39"/>
    <mergeCell ref="H40:I40"/>
    <mergeCell ref="H41:I41"/>
    <mergeCell ref="H42:I42"/>
  </mergeCells>
  <conditionalFormatting sqref="D6:D32">
    <cfRule type="expression" dxfId="1" priority="2">
      <formula>AND(C6&lt;&gt;"Biodiesel (B10 or higher blend)",C6&lt;&gt;"Renewable Diesel")</formula>
    </cfRule>
  </conditionalFormatting>
  <conditionalFormatting sqref="G6:G32">
    <cfRule type="expression" dxfId="0" priority="3">
      <formula>$F6&lt;&gt;"Other"</formula>
    </cfRule>
  </conditionalFormatting>
  <dataValidations count="6">
    <dataValidation type="list" allowBlank="1" showInputMessage="1" showErrorMessage="1" sqref="C6:C32" xr:uid="{00000000-0002-0000-0200-000000000000}">
      <formula1>Fuels</formula1>
    </dataValidation>
    <dataValidation type="whole" allowBlank="1" showInputMessage="1" showErrorMessage="1" errorTitle="Invalid number" error="Please enter a whole number between 10 and 100 (without a % sign). Blends below 10% should not be reported." sqref="D6:D32" xr:uid="{00000000-0002-0000-0200-000001000000}">
      <formula1>10</formula1>
      <formula2>100</formula2>
    </dataValidation>
    <dataValidation type="list" allowBlank="1" showInputMessage="1" showErrorMessage="1" sqref="F6:F32" xr:uid="{00000000-0002-0000-0200-000002000000}">
      <formula1>IF(E6="","",INDIRECT(SUBSTITUTE(E6," ","")))</formula1>
    </dataValidation>
    <dataValidation type="list" allowBlank="1" showInputMessage="1" showErrorMessage="1" sqref="E6:E32" xr:uid="{00000000-0002-0000-0200-000003000000}">
      <formula1>IF(F6="",Class,INDIRECT("FakeRange"))</formula1>
    </dataValidation>
    <dataValidation type="decimal" operator="greaterThanOrEqual" allowBlank="1" showInputMessage="1" showErrorMessage="1" errorTitle="Invalid entry" error="Please enter a number greater than 0." sqref="I6:J32" xr:uid="{00000000-0002-0000-0200-000004000000}">
      <formula1>1</formula1>
    </dataValidation>
    <dataValidation type="whole" operator="greaterThanOrEqual" allowBlank="1" showInputMessage="1" showErrorMessage="1" errorTitle="Invalid entry" error="Please enter a whole number greater than 0." sqref="H6:H32" xr:uid="{00000000-0002-0000-0200-000005000000}">
      <formula1>1</formula1>
    </dataValidation>
  </dataValidations>
  <pageMargins left="0.7" right="0.7" top="0.75" bottom="0.75" header="0.3" footer="0.3"/>
  <pageSetup orientation="portrait" horizontalDpi="4294967294" verticalDpi="4294967294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P45"/>
  <sheetViews>
    <sheetView topLeftCell="A5" workbookViewId="0">
      <selection activeCell="C3" sqref="C3:J3"/>
    </sheetView>
  </sheetViews>
  <sheetFormatPr baseColWidth="10" defaultColWidth="9.1640625" defaultRowHeight="15" x14ac:dyDescent="0.2"/>
  <cols>
    <col min="1" max="2" width="2.5" style="1" customWidth="1"/>
    <col min="3" max="3" width="1.83203125" style="1" customWidth="1"/>
    <col min="4" max="5" width="9.1640625" style="1"/>
    <col min="6" max="6" width="7" style="1" customWidth="1"/>
    <col min="7" max="7" width="10.5" style="1" customWidth="1"/>
    <col min="8" max="9" width="9.1640625" style="1"/>
    <col min="10" max="10" width="9.83203125" style="1" customWidth="1"/>
    <col min="11" max="14" width="9.1640625" style="1"/>
    <col min="15" max="15" width="4.5" style="1" customWidth="1"/>
    <col min="16" max="16" width="2.5" style="1" customWidth="1"/>
    <col min="17" max="16384" width="9.1640625" style="1"/>
  </cols>
  <sheetData>
    <row r="1" spans="2:16" ht="16" thickBot="1" x14ac:dyDescent="0.25"/>
    <row r="2" spans="2:16" ht="16" thickBot="1" x14ac:dyDescent="0.25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9"/>
    </row>
    <row r="3" spans="2:16" ht="73.5" customHeight="1" thickBot="1" x14ac:dyDescent="0.25">
      <c r="B3" s="66"/>
      <c r="C3" s="190" t="s">
        <v>142</v>
      </c>
      <c r="D3" s="176"/>
      <c r="E3" s="176"/>
      <c r="F3" s="176"/>
      <c r="G3" s="176"/>
      <c r="H3" s="176"/>
      <c r="I3" s="176"/>
      <c r="J3" s="177"/>
      <c r="K3" s="7"/>
      <c r="L3" s="7"/>
      <c r="M3" s="7"/>
      <c r="N3" s="7"/>
      <c r="O3" s="7"/>
      <c r="P3" s="78"/>
    </row>
    <row r="4" spans="2:16" x14ac:dyDescent="0.2">
      <c r="B4" s="6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8"/>
    </row>
    <row r="5" spans="2:16" ht="21" x14ac:dyDescent="0.25">
      <c r="B5" s="66"/>
      <c r="C5" s="80" t="s">
        <v>79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8"/>
    </row>
    <row r="6" spans="2:16" ht="7.5" customHeight="1" x14ac:dyDescent="0.25">
      <c r="B6" s="66"/>
      <c r="C6" s="7"/>
      <c r="D6" s="8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8"/>
    </row>
    <row r="7" spans="2:16" x14ac:dyDescent="0.2">
      <c r="B7" s="66"/>
      <c r="C7" s="7"/>
      <c r="D7" s="82" t="s">
        <v>80</v>
      </c>
      <c r="E7" s="7"/>
      <c r="F7" s="7"/>
      <c r="G7" s="7"/>
      <c r="H7" s="7"/>
      <c r="I7" s="7"/>
      <c r="J7" s="7" t="s">
        <v>82</v>
      </c>
      <c r="K7" s="7"/>
      <c r="L7" s="7" t="s">
        <v>81</v>
      </c>
      <c r="M7" s="7"/>
      <c r="N7" s="7"/>
      <c r="O7" s="7"/>
      <c r="P7" s="78"/>
    </row>
    <row r="8" spans="2:16" ht="7.5" customHeight="1" thickBot="1" x14ac:dyDescent="0.25">
      <c r="B8" s="6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8"/>
    </row>
    <row r="9" spans="2:16" ht="16" thickBot="1" x14ac:dyDescent="0.25">
      <c r="B9" s="66"/>
      <c r="C9" s="7"/>
      <c r="D9" s="82" t="s">
        <v>83</v>
      </c>
      <c r="E9" s="7"/>
      <c r="F9" s="7"/>
      <c r="G9" s="58"/>
      <c r="H9" s="7"/>
      <c r="I9" s="82" t="s">
        <v>84</v>
      </c>
      <c r="J9" s="7"/>
      <c r="K9" s="173"/>
      <c r="L9" s="174"/>
      <c r="M9" s="174"/>
      <c r="N9" s="175"/>
      <c r="O9" s="7"/>
      <c r="P9" s="78"/>
    </row>
    <row r="10" spans="2:16" ht="7.5" customHeight="1" thickBot="1" x14ac:dyDescent="0.25">
      <c r="B10" s="6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8"/>
    </row>
    <row r="11" spans="2:16" ht="16" thickBot="1" x14ac:dyDescent="0.25">
      <c r="B11" s="66"/>
      <c r="C11" s="7"/>
      <c r="D11" s="82" t="s">
        <v>85</v>
      </c>
      <c r="E11" s="7"/>
      <c r="F11" s="7"/>
      <c r="G11" s="7"/>
      <c r="H11" s="88"/>
      <c r="I11" s="83" t="s">
        <v>87</v>
      </c>
      <c r="J11" s="7"/>
      <c r="K11" s="7"/>
      <c r="L11" s="7"/>
      <c r="M11" s="7"/>
      <c r="N11" s="7"/>
      <c r="O11" s="7"/>
      <c r="P11" s="78"/>
    </row>
    <row r="12" spans="2:16" ht="7.5" customHeight="1" thickBot="1" x14ac:dyDescent="0.25">
      <c r="B12" s="6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8"/>
    </row>
    <row r="13" spans="2:16" ht="16" thickBot="1" x14ac:dyDescent="0.25">
      <c r="B13" s="66"/>
      <c r="C13" s="7"/>
      <c r="D13" s="82" t="s">
        <v>88</v>
      </c>
      <c r="E13" s="7"/>
      <c r="F13" s="7"/>
      <c r="G13" s="7"/>
      <c r="H13" s="59"/>
      <c r="I13" s="83" t="s">
        <v>86</v>
      </c>
      <c r="J13"/>
      <c r="K13" s="7"/>
      <c r="L13" s="7"/>
      <c r="M13" s="7"/>
      <c r="N13" s="7"/>
      <c r="O13" s="7"/>
      <c r="P13" s="78"/>
    </row>
    <row r="14" spans="2:16" ht="7.5" customHeight="1" thickBot="1" x14ac:dyDescent="0.25">
      <c r="B14" s="6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8"/>
    </row>
    <row r="15" spans="2:16" ht="16" thickBot="1" x14ac:dyDescent="0.25">
      <c r="B15" s="66"/>
      <c r="C15" s="7"/>
      <c r="D15" s="82" t="s">
        <v>89</v>
      </c>
      <c r="E15" s="7"/>
      <c r="F15" s="7"/>
      <c r="G15" s="7"/>
      <c r="H15" s="59"/>
      <c r="I15" s="83" t="s">
        <v>86</v>
      </c>
      <c r="J15" s="7"/>
      <c r="K15" s="7"/>
      <c r="L15" s="7"/>
      <c r="M15" s="7"/>
      <c r="N15" s="7"/>
      <c r="O15" s="7"/>
      <c r="P15" s="78"/>
    </row>
    <row r="16" spans="2:16" x14ac:dyDescent="0.2">
      <c r="B16" s="6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8"/>
    </row>
    <row r="17" spans="2:16" x14ac:dyDescent="0.2">
      <c r="B17" s="6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8"/>
    </row>
    <row r="18" spans="2:16" ht="21" x14ac:dyDescent="0.25">
      <c r="B18" s="66"/>
      <c r="C18" s="80" t="s">
        <v>94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8"/>
    </row>
    <row r="19" spans="2:16" ht="7.5" customHeight="1" x14ac:dyDescent="0.25">
      <c r="B19" s="66"/>
      <c r="C19" s="7"/>
      <c r="D19" s="8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8"/>
    </row>
    <row r="20" spans="2:16" x14ac:dyDescent="0.2">
      <c r="B20" s="66"/>
      <c r="C20" s="7"/>
      <c r="D20" s="82"/>
      <c r="E20" s="7" t="s">
        <v>90</v>
      </c>
      <c r="F20" s="7"/>
      <c r="G20" s="7"/>
      <c r="H20" s="7"/>
      <c r="I20" s="7" t="s">
        <v>91</v>
      </c>
      <c r="J20" s="7"/>
      <c r="K20" s="7"/>
      <c r="L20" s="7"/>
      <c r="M20" s="7"/>
      <c r="N20" s="7"/>
      <c r="O20" s="7"/>
      <c r="P20" s="78"/>
    </row>
    <row r="21" spans="2:16" ht="7.5" customHeight="1" thickBot="1" x14ac:dyDescent="0.25">
      <c r="B21" s="6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8"/>
    </row>
    <row r="22" spans="2:16" ht="16" thickBot="1" x14ac:dyDescent="0.25">
      <c r="B22" s="66"/>
      <c r="C22" s="7"/>
      <c r="D22" s="82" t="s">
        <v>83</v>
      </c>
      <c r="E22" s="7"/>
      <c r="F22" s="7"/>
      <c r="G22" s="58"/>
      <c r="H22" s="7"/>
      <c r="I22" s="82" t="s">
        <v>84</v>
      </c>
      <c r="J22" s="7"/>
      <c r="K22" s="173"/>
      <c r="L22" s="174"/>
      <c r="M22" s="174"/>
      <c r="N22" s="175"/>
      <c r="O22" s="7"/>
      <c r="P22" s="78"/>
    </row>
    <row r="23" spans="2:16" ht="7.5" customHeight="1" thickBot="1" x14ac:dyDescent="0.25">
      <c r="B23" s="6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8"/>
    </row>
    <row r="24" spans="2:16" ht="16" thickBot="1" x14ac:dyDescent="0.25">
      <c r="B24" s="66"/>
      <c r="C24" s="7"/>
      <c r="D24" s="82" t="s">
        <v>85</v>
      </c>
      <c r="E24" s="7"/>
      <c r="F24" s="7"/>
      <c r="G24" s="7"/>
      <c r="H24" s="88"/>
      <c r="I24" s="83" t="s">
        <v>87</v>
      </c>
      <c r="J24" s="7"/>
      <c r="K24" s="7"/>
      <c r="L24" s="7"/>
      <c r="M24" s="7"/>
      <c r="N24" s="7"/>
      <c r="O24" s="7"/>
      <c r="P24" s="78"/>
    </row>
    <row r="25" spans="2:16" ht="7.5" customHeight="1" thickBot="1" x14ac:dyDescent="0.25">
      <c r="B25" s="6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8"/>
    </row>
    <row r="26" spans="2:16" ht="16" thickBot="1" x14ac:dyDescent="0.25">
      <c r="B26" s="66"/>
      <c r="C26" s="7"/>
      <c r="D26" s="82" t="s">
        <v>92</v>
      </c>
      <c r="E26" s="7"/>
      <c r="F26" s="7"/>
      <c r="G26" s="7"/>
      <c r="H26" s="59"/>
      <c r="I26" s="83" t="s">
        <v>86</v>
      </c>
      <c r="J26"/>
      <c r="K26" s="7"/>
      <c r="L26" s="7"/>
      <c r="M26" s="7"/>
      <c r="N26" s="7"/>
      <c r="O26" s="7"/>
      <c r="P26" s="78"/>
    </row>
    <row r="27" spans="2:16" ht="6.75" customHeight="1" thickBot="1" x14ac:dyDescent="0.25">
      <c r="B27" s="6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8"/>
    </row>
    <row r="28" spans="2:16" ht="16" thickBot="1" x14ac:dyDescent="0.25">
      <c r="B28" s="66"/>
      <c r="C28" s="7"/>
      <c r="D28" s="82" t="s">
        <v>93</v>
      </c>
      <c r="E28" s="7"/>
      <c r="F28" s="7"/>
      <c r="G28" s="7"/>
      <c r="H28" s="59"/>
      <c r="I28" s="83" t="s">
        <v>86</v>
      </c>
      <c r="J28" s="7"/>
      <c r="K28" s="7"/>
      <c r="L28" s="7"/>
      <c r="M28" s="7"/>
      <c r="N28" s="7"/>
      <c r="O28" s="7"/>
      <c r="P28" s="78"/>
    </row>
    <row r="29" spans="2:16" x14ac:dyDescent="0.2">
      <c r="B29" s="6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8"/>
    </row>
    <row r="30" spans="2:16" x14ac:dyDescent="0.2">
      <c r="B30" s="6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8"/>
    </row>
    <row r="31" spans="2:16" ht="21" x14ac:dyDescent="0.25">
      <c r="B31" s="66"/>
      <c r="C31" s="80" t="s">
        <v>95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8"/>
    </row>
    <row r="32" spans="2:16" ht="7.5" customHeight="1" x14ac:dyDescent="0.2">
      <c r="B32" s="6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8"/>
    </row>
    <row r="33" spans="2:16" x14ac:dyDescent="0.2">
      <c r="B33" s="66"/>
      <c r="C33" s="7"/>
      <c r="D33" s="7"/>
      <c r="E33" s="7" t="s">
        <v>96</v>
      </c>
      <c r="F33" s="7"/>
      <c r="G33" s="7"/>
      <c r="H33" s="7"/>
      <c r="I33" s="7" t="s">
        <v>97</v>
      </c>
      <c r="J33" s="7"/>
      <c r="K33" s="7"/>
      <c r="L33" s="7"/>
      <c r="M33" s="7" t="s">
        <v>98</v>
      </c>
      <c r="N33" s="7"/>
      <c r="O33" s="7"/>
      <c r="P33" s="78"/>
    </row>
    <row r="34" spans="2:16" ht="7.5" customHeight="1" thickBot="1" x14ac:dyDescent="0.25">
      <c r="B34" s="6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8"/>
    </row>
    <row r="35" spans="2:16" ht="16" thickBot="1" x14ac:dyDescent="0.25">
      <c r="B35" s="66"/>
      <c r="C35" s="7"/>
      <c r="D35" s="7"/>
      <c r="E35" s="7" t="s">
        <v>99</v>
      </c>
      <c r="F35" s="7"/>
      <c r="G35" s="7"/>
      <c r="H35" s="173"/>
      <c r="I35" s="174"/>
      <c r="J35" s="174"/>
      <c r="K35" s="174"/>
      <c r="L35" s="174"/>
      <c r="M35" s="174"/>
      <c r="N35" s="175"/>
      <c r="O35" s="7"/>
      <c r="P35" s="78"/>
    </row>
    <row r="36" spans="2:16" ht="7.5" customHeight="1" thickBot="1" x14ac:dyDescent="0.25">
      <c r="B36" s="6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8"/>
    </row>
    <row r="37" spans="2:16" ht="16" thickBot="1" x14ac:dyDescent="0.25">
      <c r="B37" s="66"/>
      <c r="C37" s="7"/>
      <c r="D37" s="82" t="s">
        <v>83</v>
      </c>
      <c r="E37" s="7"/>
      <c r="F37" s="7"/>
      <c r="G37" s="58"/>
      <c r="H37" s="7"/>
      <c r="I37" s="82" t="s">
        <v>84</v>
      </c>
      <c r="J37" s="7"/>
      <c r="K37" s="173"/>
      <c r="L37" s="174"/>
      <c r="M37" s="174"/>
      <c r="N37" s="175"/>
      <c r="O37" s="7"/>
      <c r="P37" s="78"/>
    </row>
    <row r="38" spans="2:16" ht="7.5" customHeight="1" thickBot="1" x14ac:dyDescent="0.25">
      <c r="B38" s="6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8"/>
    </row>
    <row r="39" spans="2:16" ht="16" thickBot="1" x14ac:dyDescent="0.25">
      <c r="B39" s="66"/>
      <c r="C39" s="7"/>
      <c r="D39" s="82" t="s">
        <v>100</v>
      </c>
      <c r="E39" s="7"/>
      <c r="F39" s="7"/>
      <c r="G39" s="7"/>
      <c r="H39" s="7"/>
      <c r="I39" s="83"/>
      <c r="J39" s="61"/>
      <c r="K39" s="43" t="s">
        <v>101</v>
      </c>
      <c r="L39" s="7"/>
      <c r="M39" s="7"/>
      <c r="N39" s="7"/>
      <c r="O39" s="7"/>
      <c r="P39" s="78"/>
    </row>
    <row r="40" spans="2:16" ht="7.5" customHeight="1" thickBot="1" x14ac:dyDescent="0.25">
      <c r="B40" s="6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8"/>
    </row>
    <row r="41" spans="2:16" ht="16" thickBot="1" x14ac:dyDescent="0.25">
      <c r="B41" s="66"/>
      <c r="C41" s="7"/>
      <c r="D41" s="82" t="s">
        <v>102</v>
      </c>
      <c r="E41" s="7"/>
      <c r="F41" s="7"/>
      <c r="G41" s="7"/>
      <c r="H41" s="7"/>
      <c r="I41" s="60"/>
      <c r="J41" s="84" t="s">
        <v>105</v>
      </c>
      <c r="K41" s="7"/>
      <c r="L41" s="7"/>
      <c r="M41" s="7"/>
      <c r="N41" s="7"/>
      <c r="O41" s="7"/>
      <c r="P41" s="78"/>
    </row>
    <row r="42" spans="2:16" ht="7.5" customHeight="1" thickBot="1" x14ac:dyDescent="0.25">
      <c r="B42" s="6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8"/>
    </row>
    <row r="43" spans="2:16" ht="16" thickBot="1" x14ac:dyDescent="0.25">
      <c r="B43" s="66"/>
      <c r="C43" s="7"/>
      <c r="D43" s="82" t="s">
        <v>103</v>
      </c>
      <c r="E43" s="7"/>
      <c r="F43" s="7"/>
      <c r="G43" s="7"/>
      <c r="H43" s="7"/>
      <c r="I43" s="83"/>
      <c r="J43" s="7"/>
      <c r="K43" s="59"/>
      <c r="L43" s="83" t="s">
        <v>104</v>
      </c>
      <c r="M43" s="7"/>
      <c r="N43" s="7"/>
      <c r="O43" s="7"/>
      <c r="P43" s="78"/>
    </row>
    <row r="44" spans="2:16" x14ac:dyDescent="0.2">
      <c r="B44" s="6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8"/>
    </row>
    <row r="45" spans="2:16" ht="7.5" customHeight="1" thickBot="1" x14ac:dyDescent="0.25"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/>
    </row>
  </sheetData>
  <mergeCells count="5">
    <mergeCell ref="K9:N9"/>
    <mergeCell ref="K22:N22"/>
    <mergeCell ref="K37:N37"/>
    <mergeCell ref="H35:N35"/>
    <mergeCell ref="C3:J3"/>
  </mergeCells>
  <dataValidations count="2">
    <dataValidation type="whole" operator="greaterThan" allowBlank="1" showInputMessage="1" showErrorMessage="1" errorTitle="Whole number required" error="Please enter a whole number greater than zero." sqref="H11 G9 G22 H24 G37 J39 I41" xr:uid="{00000000-0002-0000-0300-000000000000}">
      <formula1>0</formula1>
    </dataValidation>
    <dataValidation type="decimal" operator="greaterThan" allowBlank="1" showInputMessage="1" showErrorMessage="1" errorTitle="Please enter a number." sqref="H13 H15 H26 H28 K43" xr:uid="{00000000-0002-0000-0300-000001000000}">
      <formula1>0</formula1>
    </dataValidation>
  </dataValidations>
  <pageMargins left="0.7" right="0.7" top="0.75" bottom="0.75" header="0.3" footer="0.3"/>
  <pageSetup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9</xdr:col>
                    <xdr:colOff>12700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</xdr:row>
                    <xdr:rowOff>0</xdr:rowOff>
                  </from>
                  <to>
                    <xdr:col>11</xdr:col>
                    <xdr:colOff>12700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3</xdr:col>
                    <xdr:colOff>469900</xdr:colOff>
                    <xdr:row>19</xdr:row>
                    <xdr:rowOff>0</xdr:rowOff>
                  </from>
                  <to>
                    <xdr:col>4</xdr:col>
                    <xdr:colOff>38100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7</xdr:col>
                    <xdr:colOff>457200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3</xdr:col>
                    <xdr:colOff>457200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locked="0" defaultSize="0" autoFill="0" autoLine="0" autoPict="0">
                <anchor moveWithCells="1">
                  <from>
                    <xdr:col>7</xdr:col>
                    <xdr:colOff>431800</xdr:colOff>
                    <xdr:row>32</xdr:row>
                    <xdr:rowOff>0</xdr:rowOff>
                  </from>
                  <to>
                    <xdr:col>8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locked="0" defaultSize="0" autoFill="0" autoLine="0" autoPict="0">
                <anchor moveWithCells="1">
                  <from>
                    <xdr:col>11</xdr:col>
                    <xdr:colOff>457200</xdr:colOff>
                    <xdr:row>32</xdr:row>
                    <xdr:rowOff>0</xdr:rowOff>
                  </from>
                  <to>
                    <xdr:col>12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locked="0" defaultSize="0" autoFill="0" autoLine="0" autoPict="0">
                <anchor moveWithCells="1">
                  <from>
                    <xdr:col>3</xdr:col>
                    <xdr:colOff>457200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L21"/>
  <sheetViews>
    <sheetView workbookViewId="0">
      <selection activeCell="G19" sqref="G19"/>
    </sheetView>
  </sheetViews>
  <sheetFormatPr baseColWidth="10" defaultColWidth="8.83203125" defaultRowHeight="15" x14ac:dyDescent="0.2"/>
  <cols>
    <col min="1" max="2" width="5" style="90" customWidth="1"/>
    <col min="3" max="3" width="20.1640625" style="90" customWidth="1"/>
    <col min="4" max="11" width="8.83203125" style="90"/>
    <col min="12" max="12" width="5.5" style="90" customWidth="1"/>
    <col min="13" max="16384" width="8.83203125" style="90"/>
  </cols>
  <sheetData>
    <row r="1" spans="1:12" ht="16" thickBot="1" x14ac:dyDescent="0.25">
      <c r="B1" s="103"/>
      <c r="C1" s="178"/>
      <c r="D1" s="178"/>
      <c r="E1" s="178"/>
      <c r="F1" s="178"/>
      <c r="G1" s="178"/>
      <c r="H1" s="91"/>
      <c r="I1" s="91"/>
      <c r="J1" s="91"/>
      <c r="K1" s="91"/>
    </row>
    <row r="2" spans="1:12" ht="17" customHeight="1" thickTop="1" thickBot="1" x14ac:dyDescent="0.25">
      <c r="A2" s="104"/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17" customHeight="1" thickTop="1" x14ac:dyDescent="0.2">
      <c r="A3" s="104"/>
      <c r="B3" s="7"/>
      <c r="C3" s="183" t="s">
        <v>116</v>
      </c>
      <c r="D3" s="184"/>
      <c r="E3" s="184"/>
      <c r="F3" s="184"/>
      <c r="G3" s="184"/>
      <c r="H3" s="184"/>
      <c r="I3" s="184"/>
      <c r="J3" s="185"/>
      <c r="K3" s="94"/>
      <c r="L3" s="97"/>
    </row>
    <row r="4" spans="1:12" ht="15.75" customHeight="1" thickBot="1" x14ac:dyDescent="0.25">
      <c r="A4" s="104"/>
      <c r="B4" s="7"/>
      <c r="C4" s="186"/>
      <c r="D4" s="187"/>
      <c r="E4" s="187"/>
      <c r="F4" s="187"/>
      <c r="G4" s="187"/>
      <c r="H4" s="187"/>
      <c r="I4" s="187"/>
      <c r="J4" s="188"/>
      <c r="K4" s="94"/>
      <c r="L4" s="97"/>
    </row>
    <row r="5" spans="1:12" ht="17" thickTop="1" thickBot="1" x14ac:dyDescent="0.25">
      <c r="A5" s="104"/>
      <c r="B5" s="7"/>
      <c r="C5" s="106"/>
      <c r="D5" s="94"/>
      <c r="E5" s="94"/>
      <c r="F5" s="94"/>
      <c r="G5" s="94"/>
      <c r="H5" s="94"/>
      <c r="I5" s="94"/>
      <c r="J5" s="94"/>
      <c r="K5" s="94"/>
      <c r="L5" s="97"/>
    </row>
    <row r="6" spans="1:12" ht="28.5" customHeight="1" thickTop="1" thickBot="1" x14ac:dyDescent="0.25">
      <c r="A6" s="104"/>
      <c r="B6" s="7"/>
      <c r="C6" s="101"/>
      <c r="D6" s="179" t="s">
        <v>107</v>
      </c>
      <c r="E6" s="180"/>
      <c r="F6" s="180"/>
      <c r="G6" s="180"/>
      <c r="H6" s="181" t="s">
        <v>108</v>
      </c>
      <c r="I6" s="180"/>
      <c r="J6" s="180"/>
      <c r="K6" s="182"/>
      <c r="L6" s="97"/>
    </row>
    <row r="7" spans="1:12" ht="17" thickTop="1" thickBot="1" x14ac:dyDescent="0.25">
      <c r="A7" s="104"/>
      <c r="B7" s="7"/>
      <c r="C7" s="102"/>
      <c r="D7" s="92">
        <v>2026</v>
      </c>
      <c r="E7" s="92">
        <v>2027</v>
      </c>
      <c r="F7" s="92">
        <v>2028</v>
      </c>
      <c r="G7" s="92">
        <v>2029</v>
      </c>
      <c r="H7" s="92">
        <v>2026</v>
      </c>
      <c r="I7" s="92">
        <v>2027</v>
      </c>
      <c r="J7" s="92">
        <v>2028</v>
      </c>
      <c r="K7" s="92">
        <v>2029</v>
      </c>
      <c r="L7" s="97"/>
    </row>
    <row r="8" spans="1:12" ht="17" thickTop="1" thickBot="1" x14ac:dyDescent="0.25">
      <c r="A8" s="104"/>
      <c r="B8" s="105"/>
      <c r="C8" s="93" t="s">
        <v>43</v>
      </c>
      <c r="D8" s="111"/>
      <c r="E8" s="111"/>
      <c r="F8" s="111"/>
      <c r="G8" s="111"/>
      <c r="H8" s="111"/>
      <c r="I8" s="111"/>
      <c r="J8" s="111"/>
      <c r="K8" s="112"/>
      <c r="L8" s="97"/>
    </row>
    <row r="9" spans="1:12" ht="16" thickBot="1" x14ac:dyDescent="0.25">
      <c r="A9" s="104"/>
      <c r="B9" s="105"/>
      <c r="C9" s="93" t="s">
        <v>44</v>
      </c>
      <c r="D9" s="111"/>
      <c r="E9" s="111"/>
      <c r="F9" s="111"/>
      <c r="G9" s="111"/>
      <c r="H9" s="111"/>
      <c r="I9" s="111"/>
      <c r="J9" s="111"/>
      <c r="K9" s="112"/>
      <c r="L9" s="97"/>
    </row>
    <row r="10" spans="1:12" ht="16" thickBot="1" x14ac:dyDescent="0.25">
      <c r="A10" s="104"/>
      <c r="B10" s="105"/>
      <c r="C10" s="93" t="s">
        <v>109</v>
      </c>
      <c r="D10" s="111"/>
      <c r="E10" s="111"/>
      <c r="F10" s="111"/>
      <c r="G10" s="111"/>
      <c r="H10" s="111"/>
      <c r="I10" s="111"/>
      <c r="J10" s="111"/>
      <c r="K10" s="112"/>
      <c r="L10" s="97"/>
    </row>
    <row r="11" spans="1:12" ht="31" thickBot="1" x14ac:dyDescent="0.25">
      <c r="A11" s="104"/>
      <c r="B11" s="105"/>
      <c r="C11" s="93" t="s">
        <v>110</v>
      </c>
      <c r="D11" s="111"/>
      <c r="E11" s="111"/>
      <c r="F11" s="111"/>
      <c r="G11" s="111"/>
      <c r="H11" s="111"/>
      <c r="I11" s="111"/>
      <c r="J11" s="111"/>
      <c r="K11" s="112"/>
      <c r="L11" s="97"/>
    </row>
    <row r="12" spans="1:12" ht="16" thickBot="1" x14ac:dyDescent="0.25">
      <c r="A12" s="104"/>
      <c r="B12" s="105"/>
      <c r="C12" s="93" t="s">
        <v>111</v>
      </c>
      <c r="D12" s="111"/>
      <c r="E12" s="111"/>
      <c r="F12" s="111"/>
      <c r="G12" s="111"/>
      <c r="H12" s="111"/>
      <c r="I12" s="111"/>
      <c r="J12" s="111"/>
      <c r="K12" s="112"/>
      <c r="L12" s="97"/>
    </row>
    <row r="13" spans="1:12" ht="16" thickBot="1" x14ac:dyDescent="0.25">
      <c r="A13" s="104"/>
      <c r="B13" s="105"/>
      <c r="C13" s="93" t="s">
        <v>41</v>
      </c>
      <c r="D13" s="111"/>
      <c r="E13" s="111"/>
      <c r="F13" s="111"/>
      <c r="G13" s="111"/>
      <c r="H13" s="111"/>
      <c r="I13" s="111"/>
      <c r="J13" s="111"/>
      <c r="K13" s="112"/>
      <c r="L13" s="97"/>
    </row>
    <row r="14" spans="1:12" ht="16" thickBot="1" x14ac:dyDescent="0.25">
      <c r="A14" s="104"/>
      <c r="B14" s="105"/>
      <c r="C14" s="116" t="s">
        <v>9</v>
      </c>
      <c r="D14" s="117"/>
      <c r="E14" s="117"/>
      <c r="F14" s="117"/>
      <c r="G14" s="117"/>
      <c r="H14" s="117"/>
      <c r="I14" s="117"/>
      <c r="J14" s="117"/>
      <c r="K14" s="118"/>
      <c r="L14" s="97"/>
    </row>
    <row r="15" spans="1:12" ht="32" thickTop="1" thickBot="1" x14ac:dyDescent="0.25">
      <c r="A15" s="104"/>
      <c r="B15" s="7"/>
      <c r="C15" s="115" t="s">
        <v>115</v>
      </c>
      <c r="D15" s="111"/>
      <c r="E15" s="111"/>
      <c r="F15" s="111"/>
      <c r="G15" s="111"/>
      <c r="H15" s="111"/>
      <c r="I15" s="111"/>
      <c r="J15" s="111"/>
      <c r="K15" s="112"/>
      <c r="L15" s="97"/>
    </row>
    <row r="16" spans="1:12" ht="16" thickBot="1" x14ac:dyDescent="0.25">
      <c r="A16" s="104"/>
      <c r="B16" s="7"/>
      <c r="C16" s="114" t="s">
        <v>114</v>
      </c>
      <c r="D16" s="111"/>
      <c r="E16" s="111"/>
      <c r="F16" s="111"/>
      <c r="G16" s="111"/>
      <c r="H16" s="111"/>
      <c r="I16" s="111"/>
      <c r="J16" s="111"/>
      <c r="K16" s="112"/>
      <c r="L16" s="97"/>
    </row>
    <row r="17" spans="1:12" x14ac:dyDescent="0.2">
      <c r="A17" s="104"/>
      <c r="B17" s="7"/>
      <c r="C17" s="7"/>
      <c r="D17" s="7"/>
      <c r="E17" s="7"/>
      <c r="F17" s="7"/>
      <c r="G17" s="7"/>
      <c r="H17" s="7"/>
      <c r="I17" s="7"/>
      <c r="J17" s="7"/>
      <c r="K17" s="7"/>
      <c r="L17" s="97"/>
    </row>
    <row r="18" spans="1:12" x14ac:dyDescent="0.2">
      <c r="A18" s="104"/>
      <c r="B18" s="7"/>
      <c r="C18" s="7"/>
      <c r="D18" s="7"/>
      <c r="E18" s="7"/>
      <c r="F18" s="7"/>
      <c r="G18" s="7"/>
      <c r="H18" s="7"/>
      <c r="I18" s="7"/>
      <c r="J18" s="7"/>
      <c r="K18" s="7"/>
      <c r="L18" s="97"/>
    </row>
    <row r="19" spans="1:12" x14ac:dyDescent="0.2">
      <c r="A19" s="104"/>
      <c r="B19" s="7"/>
      <c r="C19" s="7"/>
      <c r="D19" s="7"/>
      <c r="E19" s="7"/>
      <c r="F19" s="7"/>
      <c r="G19" s="7"/>
      <c r="H19" s="7"/>
      <c r="I19" s="7"/>
      <c r="J19" s="7"/>
      <c r="K19" s="7"/>
      <c r="L19" s="97"/>
    </row>
    <row r="20" spans="1:12" ht="16" thickBot="1" x14ac:dyDescent="0.25">
      <c r="A20" s="104"/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100"/>
    </row>
    <row r="21" spans="1:12" ht="16" thickTop="1" x14ac:dyDescent="0.2"/>
  </sheetData>
  <mergeCells count="4">
    <mergeCell ref="C1:G1"/>
    <mergeCell ref="D6:G6"/>
    <mergeCell ref="H6:K6"/>
    <mergeCell ref="C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General Info</vt:lpstr>
      <vt:lpstr>Membership Info</vt:lpstr>
      <vt:lpstr>Hybrid and Electric Vehicles</vt:lpstr>
      <vt:lpstr>Alternative Fuel Vehicles </vt:lpstr>
      <vt:lpstr>Fleet Efficiencies</vt:lpstr>
      <vt:lpstr>Future Acquisition</vt:lpstr>
      <vt:lpstr>'Membership Info'!Class</vt:lpstr>
      <vt:lpstr>Class</vt:lpstr>
      <vt:lpstr>'Membership Info'!EVType</vt:lpstr>
      <vt:lpstr>EVType</vt:lpstr>
      <vt:lpstr>'Membership Info'!Fuels</vt:lpstr>
      <vt:lpstr>Fuels</vt:lpstr>
      <vt:lpstr>'Membership Info'!HDVs</vt:lpstr>
      <vt:lpstr>HDVs</vt:lpstr>
      <vt:lpstr>'Membership Info'!HeavyDuty</vt:lpstr>
      <vt:lpstr>HeavyDuty</vt:lpstr>
      <vt:lpstr>'Membership Info'!LDVs</vt:lpstr>
      <vt:lpstr>LDVs</vt:lpstr>
      <vt:lpstr>'Membership Info'!LightDuty</vt:lpstr>
      <vt:lpstr>LightDuty</vt:lpstr>
      <vt:lpstr>'Membership Info'!OffRoad</vt:lpstr>
      <vt:lpstr>OffRoad</vt:lpstr>
      <vt:lpstr>'Membership Info'!OffRoadVeh</vt:lpstr>
      <vt:lpstr>OffRoadVeh</vt:lpstr>
      <vt:lpstr>'Membership Info'!VehicleClasses</vt:lpstr>
      <vt:lpstr>VehicleClasses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Drive Clean Indiana</dc:creator>
  <cp:keywords/>
  <dc:description/>
  <cp:lastModifiedBy>Elise Bereolos</cp:lastModifiedBy>
  <dcterms:created xsi:type="dcterms:W3CDTF">2017-10-27T16:14:54Z</dcterms:created>
  <dcterms:modified xsi:type="dcterms:W3CDTF">2026-02-17T17:55:00Z</dcterms:modified>
  <cp:category/>
</cp:coreProperties>
</file>